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calc monthly loads" sheetId="1" r:id="rId1"/>
    <sheet name="load data" sheetId="2" r:id="rId2"/>
  </sheets>
  <definedNames>
    <definedName name="_xlnm.Print_Area" localSheetId="0">'calc monthly loads'!$A$2:$E$35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<sst xmlns="http://schemas.openxmlformats.org/spreadsheetml/2006/main" count="2277" uniqueCount="35">
  <si>
    <t>Load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</si>
  <si>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</si>
  <si>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</si>
  <si>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</si>
  <si>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</si>
  <si>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</si>
  <si>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</si>
  <si>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</si>
  <si>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</si>
  <si>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</si>
  <si>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</si>
  <si>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</si>
  <si>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</si>
  <si>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on-peak</t>
  </si>
  <si>
    <t>off-peak</t>
  </si>
  <si>
    <t>Monthly MWh</t>
  </si>
  <si>
    <t>december</t>
  </si>
  <si>
    <t xml:space="preserve">Monthly </t>
  </si>
  <si>
    <t>Peak</t>
  </si>
  <si>
    <t>MW</t>
  </si>
  <si>
    <t>Total</t>
  </si>
  <si>
    <t>W</t>
  </si>
  <si>
    <t>Medium class less those on a CEP as of</t>
  </si>
  <si>
    <t xml:space="preserve">Nov 2001 - prorated out of calendar year </t>
  </si>
  <si>
    <t>data for the entire year.</t>
  </si>
  <si>
    <t>Number of Customers</t>
  </si>
  <si>
    <t>Based on 7000 Medium customer on</t>
  </si>
  <si>
    <t xml:space="preserve">Standard Offer as of November 2001 </t>
  </si>
  <si>
    <t>Note: Values represent usage at the meter</t>
  </si>
  <si>
    <t xml:space="preserve">and therefore do not include losses.  </t>
  </si>
  <si>
    <t>TOTAL USAGE OF JUST SO CUSTOMERS</t>
  </si>
  <si>
    <t>AVERAGE PER CUSTOMER USAGE OF JUST SO MEDIUM CUSTOMERS</t>
  </si>
  <si>
    <t xml:space="preserve">served at secondary voltage level and the </t>
  </si>
  <si>
    <t xml:space="preserve">Approximately 97% of these customers are </t>
  </si>
  <si>
    <t>remaining 3% are served at primary voltage.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</si>
</sst>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_);_(* \(#,##0.00000\);_(* &quot;-&quot;???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7109375" style="0" customWidth="1"/>
    <col min="2" max="2" width="11.28125" style="0" bestFit="1" customWidth="1"/>
    <col min="3" max="3" width="11.8515625" style="0" customWidth="1"/>
    <col min="4" max="4" width="13.00390625" style="0" customWidth="1"/>
    <col min="5" max="5" width="14.28125" style="0" customWidth="1"/>
  </cols>
  <sheetData>
    <row r="1" ht="12.75">
      <c r="F1" s="16" t="s">
        <v>30</v>
      </c>
    </row>
    <row r="2" spans="1:24" ht="12.75">
      <c r="A2" s="16" t="s">
        <v>25</v>
      </c>
      <c r="D2" t="s">
        <v>0</v>
      </c>
      <c r="F2">
        <f>'load data'!A2</f>
        <v>10100</v>
      </c>
      <c r="G2">
        <f>'load data'!B2</f>
        <v>1</v>
      </c>
      <c r="H2">
        <v>81</v>
      </c>
      <c r="I2" s="1">
        <f>'load data'!E2/1000000*'calc monthly loads'!$B$3</f>
        <v>69.041</v>
      </c>
      <c r="J2" s="1">
        <f>'load data'!F2/1000000*'calc monthly loads'!$B$3</f>
        <v>70.651</v>
      </c>
      <c r="K2" s="1">
        <f>'load data'!G2/1000000*'calc monthly loads'!$B$3</f>
        <v>65.73</v>
      </c>
      <c r="L2" s="1">
        <f>'load data'!H2/1000000*'calc monthly loads'!$B$3</f>
        <v>61.144999999999996</v>
      </c>
      <c r="M2" s="1">
        <f>'load data'!I2/1000000*'calc monthly loads'!$B$3</f>
        <v>61.187000000000005</v>
      </c>
      <c r="N2" s="1">
        <f>'load data'!J2/1000000*'calc monthly loads'!$B$3</f>
        <v>62.699</v>
      </c>
      <c r="O2" s="1">
        <f>'load data'!K2/1000000*'calc monthly loads'!$B$3</f>
        <v>64.54</v>
      </c>
      <c r="P2" s="1">
        <f>'load data'!L2/1000000*'calc monthly loads'!$B$3</f>
        <v>72.919</v>
      </c>
      <c r="Q2" s="1">
        <f>'load data'!M2/1000000*'calc monthly loads'!$B$3</f>
        <v>77.693</v>
      </c>
      <c r="R2" s="1">
        <f>'load data'!N2/1000000*'calc monthly loads'!$B$3</f>
        <v>81.627</v>
      </c>
      <c r="S2" s="1">
        <f>'load data'!O2/1000000*'calc monthly loads'!$B$3</f>
        <v>92.092</v>
      </c>
      <c r="T2" s="1">
        <f>'load data'!P2/1000000*'calc monthly loads'!$B$3</f>
        <v>89.152</v>
      </c>
      <c r="U2" t="s">
        <v>13</v>
      </c>
      <c r="V2" s="3">
        <v>0</v>
      </c>
      <c r="W2" t="s">
        <v>14</v>
      </c>
      <c r="X2" s="3">
        <f>SUM(I2:T2)</f>
        <v>868.476</v>
      </c>
    </row>
    <row r="3" spans="1:24" ht="12.75">
      <c r="A3" t="s">
        <v>1</v>
      </c>
      <c r="B3" s="1">
        <v>7000</v>
      </c>
      <c r="C3" s="7"/>
      <c r="D3" s="8"/>
      <c r="E3" s="9"/>
      <c r="F3">
        <f>'load data'!A3</f>
        <v>10100</v>
      </c>
      <c r="G3">
        <f>'load data'!B3</f>
        <v>2</v>
      </c>
      <c r="I3" s="1">
        <f>'load data'!E3/1000000*'calc monthly loads'!$B$3</f>
        <v>87.199</v>
      </c>
      <c r="J3" s="1">
        <f>'load data'!F3/1000000*'calc monthly loads'!$B$3</f>
        <v>85.547</v>
      </c>
      <c r="K3" s="1">
        <f>'load data'!G3/1000000*'calc monthly loads'!$B$3</f>
        <v>81.58500000000001</v>
      </c>
      <c r="L3" s="1">
        <f>'load data'!H3/1000000*'calc monthly loads'!$B$3</f>
        <v>80.437</v>
      </c>
      <c r="M3" s="1">
        <f>'load data'!I3/1000000*'calc monthly loads'!$B$3</f>
        <v>87.437</v>
      </c>
      <c r="N3" s="1">
        <f>'load data'!J3/1000000*'calc monthly loads'!$B$3</f>
        <v>85.239</v>
      </c>
      <c r="O3" s="1">
        <f>'load data'!K3/1000000*'calc monthly loads'!$B$3</f>
        <v>75.971</v>
      </c>
      <c r="P3" s="1">
        <f>'load data'!L3/1000000*'calc monthly loads'!$B$3</f>
        <v>68.005</v>
      </c>
      <c r="Q3" s="1">
        <f>'load data'!M3/1000000*'calc monthly loads'!$B$3</f>
        <v>65.086</v>
      </c>
      <c r="R3" s="1">
        <f>'load data'!N3/1000000*'calc monthly loads'!$B$3</f>
        <v>63.406</v>
      </c>
      <c r="S3" s="1">
        <f>'load data'!O3/1000000*'calc monthly loads'!$B$3</f>
        <v>62.258</v>
      </c>
      <c r="T3" s="1">
        <f>'load data'!P3/1000000*'calc monthly loads'!$B$3</f>
        <v>62.71999999999999</v>
      </c>
      <c r="U3" t="s">
        <v>13</v>
      </c>
      <c r="V3" s="3">
        <v>0</v>
      </c>
      <c r="W3" t="s">
        <v>14</v>
      </c>
      <c r="X3" s="3">
        <f>SUM(I3:T3)</f>
        <v>904.89</v>
      </c>
    </row>
    <row r="4" spans="1:24" ht="12.75">
      <c r="A4" t="s">
        <v>2</v>
      </c>
      <c r="B4" s="1">
        <v>7000</v>
      </c>
      <c r="C4" s="10" t="s">
        <v>22</v>
      </c>
      <c r="D4" s="11"/>
      <c r="E4" s="12"/>
      <c r="F4">
        <f>'load data'!A4</f>
        <v>10200</v>
      </c>
      <c r="G4">
        <f>'load data'!B4</f>
        <v>1</v>
      </c>
      <c r="H4">
        <v>71</v>
      </c>
      <c r="I4" s="1">
        <f>'load data'!E4/1000000*'calc monthly loads'!$B$3</f>
        <v>61.537</v>
      </c>
      <c r="J4" s="1">
        <f>'load data'!F4/1000000*'calc monthly loads'!$B$3</f>
        <v>62.195</v>
      </c>
      <c r="K4" s="1">
        <f>'load data'!G4/1000000*'calc monthly loads'!$B$3</f>
        <v>60.963</v>
      </c>
      <c r="L4" s="1">
        <f>'load data'!H4/1000000*'calc monthly loads'!$B$3</f>
        <v>59.423</v>
      </c>
      <c r="M4" s="1">
        <f>'load data'!I4/1000000*'calc monthly loads'!$B$3</f>
        <v>62.041</v>
      </c>
      <c r="N4" s="1">
        <f>'load data'!J4/1000000*'calc monthly loads'!$B$3</f>
        <v>66.458</v>
      </c>
      <c r="O4" s="1">
        <f>'load data'!K4/1000000*'calc monthly loads'!$B$3</f>
        <v>68.992</v>
      </c>
      <c r="P4" s="1">
        <f>'load data'!L4/1000000*'calc monthly loads'!$B$3</f>
        <v>69.216</v>
      </c>
      <c r="Q4" s="1">
        <f>'load data'!M4/1000000*'calc monthly loads'!$B$3</f>
        <v>68.41799999999999</v>
      </c>
      <c r="R4" s="1">
        <f>'load data'!N4/1000000*'calc monthly loads'!$B$3</f>
        <v>71.372</v>
      </c>
      <c r="S4" s="1">
        <f>'load data'!O4/1000000*'calc monthly loads'!$B$3</f>
        <v>89.796</v>
      </c>
      <c r="T4" s="1">
        <f>'load data'!P4/1000000*'calc monthly loads'!$B$3</f>
        <v>92.848</v>
      </c>
      <c r="U4" t="s">
        <v>13</v>
      </c>
      <c r="V4" s="3">
        <v>0</v>
      </c>
      <c r="W4" t="s">
        <v>14</v>
      </c>
      <c r="X4" s="3">
        <f>SUM(I4:T4)</f>
        <v>833.2589999999999</v>
      </c>
    </row>
    <row r="5" spans="1:24" ht="12.75">
      <c r="A5" t="s">
        <v>3</v>
      </c>
      <c r="B5" s="1">
        <v>7000</v>
      </c>
      <c r="C5" s="10" t="s">
        <v>23</v>
      </c>
      <c r="D5" s="11"/>
      <c r="E5" s="12"/>
      <c r="F5">
        <f>'load data'!A5</f>
        <v>10200</v>
      </c>
      <c r="G5">
        <f>'load data'!B5</f>
        <v>2</v>
      </c>
      <c r="I5" s="1">
        <f>'load data'!E5/1000000*'calc monthly loads'!$B$3</f>
        <v>96.229</v>
      </c>
      <c r="J5" s="1">
        <f>'load data'!F5/1000000*'calc monthly loads'!$B$3</f>
        <v>94.472</v>
      </c>
      <c r="K5" s="1">
        <f>'load data'!G5/1000000*'calc monthly loads'!$B$3</f>
        <v>94.752</v>
      </c>
      <c r="L5" s="1">
        <f>'load data'!H5/1000000*'calc monthly loads'!$B$3</f>
        <v>94.85</v>
      </c>
      <c r="M5" s="1">
        <f>'load data'!I5/1000000*'calc monthly loads'!$B$3</f>
        <v>99.54</v>
      </c>
      <c r="N5" s="1">
        <f>'load data'!J5/1000000*'calc monthly loads'!$B$3</f>
        <v>95.172</v>
      </c>
      <c r="O5" s="1">
        <f>'load data'!K5/1000000*'calc monthly loads'!$B$3</f>
        <v>90.72</v>
      </c>
      <c r="P5" s="1">
        <f>'load data'!L5/1000000*'calc monthly loads'!$B$3</f>
        <v>86.94</v>
      </c>
      <c r="Q5" s="1">
        <f>'load data'!M5/1000000*'calc monthly loads'!$B$3</f>
        <v>80.78699999999999</v>
      </c>
      <c r="R5" s="1">
        <f>'load data'!N5/1000000*'calc monthly loads'!$B$3</f>
        <v>72.905</v>
      </c>
      <c r="S5" s="1">
        <f>'load data'!O5/1000000*'calc monthly loads'!$B$3</f>
        <v>67.47999999999999</v>
      </c>
      <c r="T5" s="1">
        <f>'load data'!P5/1000000*'calc monthly loads'!$B$3</f>
        <v>63.678999999999995</v>
      </c>
      <c r="U5" t="s">
        <v>13</v>
      </c>
      <c r="V5" s="3">
        <v>0</v>
      </c>
      <c r="W5" t="s">
        <v>14</v>
      </c>
      <c r="X5" s="3">
        <f>SUM(I5:T5)</f>
        <v>1037.526</v>
      </c>
    </row>
    <row r="6" spans="1:24" ht="12.75">
      <c r="A6" t="s">
        <v>4</v>
      </c>
      <c r="B6" s="1">
        <v>7000</v>
      </c>
      <c r="C6" s="10" t="s">
        <v>24</v>
      </c>
      <c r="D6" s="11"/>
      <c r="E6" s="12"/>
      <c r="F6">
        <f>'load data'!A6</f>
        <v>10300</v>
      </c>
      <c r="G6">
        <f>'load data'!B6</f>
        <v>1</v>
      </c>
      <c r="H6">
        <v>11</v>
      </c>
      <c r="I6" s="1">
        <f>'load data'!E6/1000000*'calc monthly loads'!$B$3</f>
        <v>63.958999999999996</v>
      </c>
      <c r="J6" s="1">
        <f>'load data'!F6/1000000*'calc monthly loads'!$B$3</f>
        <v>64.729</v>
      </c>
      <c r="K6" s="1">
        <f>'load data'!G6/1000000*'calc monthly loads'!$B$3</f>
        <v>62.937000000000005</v>
      </c>
      <c r="L6" s="1">
        <f>'load data'!H6/1000000*'calc monthly loads'!$B$3</f>
        <v>62.293000000000006</v>
      </c>
      <c r="M6" s="1">
        <f>'load data'!I6/1000000*'calc monthly loads'!$B$3</f>
        <v>70.483</v>
      </c>
      <c r="N6" s="1">
        <f>'load data'!J6/1000000*'calc monthly loads'!$B$3</f>
        <v>80.68900000000001</v>
      </c>
      <c r="O6" s="1">
        <f>'load data'!K6/1000000*'calc monthly loads'!$B$3</f>
        <v>112.784</v>
      </c>
      <c r="P6" s="1">
        <f>'load data'!L6/1000000*'calc monthly loads'!$B$3</f>
        <v>120.60999999999999</v>
      </c>
      <c r="Q6" s="1">
        <f>'load data'!M6/1000000*'calc monthly loads'!$B$3</f>
        <v>122.78</v>
      </c>
      <c r="R6" s="1">
        <f>'load data'!N6/1000000*'calc monthly loads'!$B$3</f>
        <v>145.075</v>
      </c>
      <c r="S6" s="1">
        <f>'load data'!O6/1000000*'calc monthly loads'!$B$3</f>
        <v>165.26999999999998</v>
      </c>
      <c r="T6" s="1">
        <f>'load data'!P6/1000000*'calc monthly loads'!$B$3</f>
        <v>155.239</v>
      </c>
      <c r="U6" t="s">
        <v>13</v>
      </c>
      <c r="V6" s="3">
        <f>SUM(P6:T6)</f>
        <v>708.9739999999999</v>
      </c>
      <c r="W6" t="s">
        <v>14</v>
      </c>
      <c r="X6" s="3">
        <f>SUM(I6:O6)</f>
        <v>517.874</v>
      </c>
    </row>
    <row r="7" spans="1:24" ht="12.75">
      <c r="A7" t="s">
        <v>5</v>
      </c>
      <c r="B7" s="1">
        <v>7000</v>
      </c>
      <c r="C7" s="10"/>
      <c r="D7" s="11"/>
      <c r="E7" s="12"/>
      <c r="F7">
        <f>'load data'!A7</f>
        <v>10300</v>
      </c>
      <c r="G7">
        <f>'load data'!B7</f>
        <v>2</v>
      </c>
      <c r="I7" s="1">
        <f>'load data'!E7/1000000*'calc monthly loads'!$B$3</f>
        <v>141.316</v>
      </c>
      <c r="J7" s="1">
        <f>'load data'!F7/1000000*'calc monthly loads'!$B$3</f>
        <v>140.238</v>
      </c>
      <c r="K7" s="1">
        <f>'load data'!G7/1000000*'calc monthly loads'!$B$3</f>
        <v>139.111</v>
      </c>
      <c r="L7" s="1">
        <f>'load data'!H7/1000000*'calc monthly loads'!$B$3</f>
        <v>137.802</v>
      </c>
      <c r="M7" s="1">
        <f>'load data'!I7/1000000*'calc monthly loads'!$B$3</f>
        <v>134.659</v>
      </c>
      <c r="N7" s="1">
        <f>'load data'!J7/1000000*'calc monthly loads'!$B$3</f>
        <v>120.51899999999999</v>
      </c>
      <c r="O7" s="1">
        <f>'load data'!K7/1000000*'calc monthly loads'!$B$3</f>
        <v>110.705</v>
      </c>
      <c r="P7" s="1">
        <f>'load data'!L7/1000000*'calc monthly loads'!$B$3</f>
        <v>109.081</v>
      </c>
      <c r="Q7" s="1">
        <f>'load data'!M7/1000000*'calc monthly loads'!$B$3</f>
        <v>99.00099999999999</v>
      </c>
      <c r="R7" s="1">
        <f>'load data'!N7/1000000*'calc monthly loads'!$B$3</f>
        <v>80.26899999999999</v>
      </c>
      <c r="S7" s="1">
        <f>'load data'!O7/1000000*'calc monthly loads'!$B$3</f>
        <v>65.29599999999999</v>
      </c>
      <c r="T7" s="1">
        <f>'load data'!P7/1000000*'calc monthly loads'!$B$3</f>
        <v>60.893</v>
      </c>
      <c r="U7" t="s">
        <v>13</v>
      </c>
      <c r="V7" s="3">
        <f>SUM(I7:S7)</f>
        <v>1277.997</v>
      </c>
      <c r="W7" t="s">
        <v>14</v>
      </c>
      <c r="X7" s="3">
        <f>T7</f>
        <v>60.893</v>
      </c>
    </row>
    <row r="8" spans="1:24" ht="12.75">
      <c r="A8" t="s">
        <v>6</v>
      </c>
      <c r="B8" s="1">
        <v>7000</v>
      </c>
      <c r="C8" s="10" t="s">
        <v>26</v>
      </c>
      <c r="D8" s="11"/>
      <c r="E8" s="12"/>
      <c r="F8">
        <f>'load data'!A8</f>
        <v>10400</v>
      </c>
      <c r="G8">
        <f>'load data'!B8</f>
        <v>1</v>
      </c>
      <c r="H8">
        <v>21</v>
      </c>
      <c r="I8" s="1">
        <f>'load data'!E8/1000000*'calc monthly loads'!$B$3</f>
        <v>57.51199999999999</v>
      </c>
      <c r="J8" s="1">
        <f>'load data'!F8/1000000*'calc monthly loads'!$B$3</f>
        <v>56.693000000000005</v>
      </c>
      <c r="K8" s="1">
        <f>'load data'!G8/1000000*'calc monthly loads'!$B$3</f>
        <v>55.71300000000001</v>
      </c>
      <c r="L8" s="1">
        <f>'load data'!H8/1000000*'calc monthly loads'!$B$3</f>
        <v>56.882</v>
      </c>
      <c r="M8" s="1">
        <f>'load data'!I8/1000000*'calc monthly loads'!$B$3</f>
        <v>61.29899999999999</v>
      </c>
      <c r="N8" s="1">
        <f>'load data'!J8/1000000*'calc monthly loads'!$B$3</f>
        <v>72.863</v>
      </c>
      <c r="O8" s="1">
        <f>'load data'!K8/1000000*'calc monthly loads'!$B$3</f>
        <v>85.82000000000001</v>
      </c>
      <c r="P8" s="1">
        <f>'load data'!L8/1000000*'calc monthly loads'!$B$3</f>
        <v>105.896</v>
      </c>
      <c r="Q8" s="1">
        <f>'load data'!M8/1000000*'calc monthly loads'!$B$3</f>
        <v>125.496</v>
      </c>
      <c r="R8" s="1">
        <f>'load data'!N8/1000000*'calc monthly loads'!$B$3</f>
        <v>158.2</v>
      </c>
      <c r="S8" s="1">
        <f>'load data'!O8/1000000*'calc monthly loads'!$B$3</f>
        <v>169.61</v>
      </c>
      <c r="T8" s="1">
        <f>'load data'!P8/1000000*'calc monthly loads'!$B$3</f>
        <v>155.911</v>
      </c>
      <c r="U8" t="s">
        <v>13</v>
      </c>
      <c r="V8" s="3">
        <f>SUM(P8:T8)</f>
        <v>715.113</v>
      </c>
      <c r="W8" t="s">
        <v>14</v>
      </c>
      <c r="X8" s="3">
        <f>SUM(I8:O8)</f>
        <v>446.782</v>
      </c>
    </row>
    <row r="9" spans="1:24" ht="12.75">
      <c r="A9" t="s">
        <v>7</v>
      </c>
      <c r="B9" s="1">
        <v>7000</v>
      </c>
      <c r="C9" s="10" t="s">
        <v>27</v>
      </c>
      <c r="D9" s="11"/>
      <c r="E9" s="12"/>
      <c r="F9">
        <f>'load data'!A9</f>
        <v>10400</v>
      </c>
      <c r="G9">
        <f>'load data'!B9</f>
        <v>2</v>
      </c>
      <c r="I9" s="1">
        <f>'load data'!E9/1000000*'calc monthly loads'!$B$3</f>
        <v>150.038</v>
      </c>
      <c r="J9" s="1">
        <f>'load data'!F9/1000000*'calc monthly loads'!$B$3</f>
        <v>175.553</v>
      </c>
      <c r="K9" s="1">
        <f>'load data'!G9/1000000*'calc monthly loads'!$B$3</f>
        <v>175.56</v>
      </c>
      <c r="L9" s="1">
        <f>'load data'!H9/1000000*'calc monthly loads'!$B$3</f>
        <v>150.941</v>
      </c>
      <c r="M9" s="1">
        <f>'load data'!I9/1000000*'calc monthly loads'!$B$3</f>
        <v>139.88799999999998</v>
      </c>
      <c r="N9" s="1">
        <f>'load data'!J9/1000000*'calc monthly loads'!$B$3</f>
        <v>130.627</v>
      </c>
      <c r="O9" s="1">
        <f>'load data'!K9/1000000*'calc monthly loads'!$B$3</f>
        <v>112.889</v>
      </c>
      <c r="P9" s="1">
        <f>'load data'!L9/1000000*'calc monthly loads'!$B$3</f>
        <v>108.829</v>
      </c>
      <c r="Q9" s="1">
        <f>'load data'!M9/1000000*'calc monthly loads'!$B$3</f>
        <v>100.786</v>
      </c>
      <c r="R9" s="1">
        <f>'load data'!N9/1000000*'calc monthly loads'!$B$3</f>
        <v>83.95100000000001</v>
      </c>
      <c r="S9" s="1">
        <f>'load data'!O9/1000000*'calc monthly loads'!$B$3</f>
        <v>67.683</v>
      </c>
      <c r="T9" s="1">
        <f>'load data'!P9/1000000*'calc monthly loads'!$B$3</f>
        <v>62.07599999999999</v>
      </c>
      <c r="U9" t="s">
        <v>13</v>
      </c>
      <c r="V9" s="3">
        <f>SUM(I9:S9)</f>
        <v>1396.745</v>
      </c>
      <c r="W9" t="s">
        <v>14</v>
      </c>
      <c r="X9" s="3">
        <f>T9</f>
        <v>62.07599999999999</v>
      </c>
    </row>
    <row r="10" spans="1:24" ht="12.75">
      <c r="A10" t="s">
        <v>8</v>
      </c>
      <c r="B10" s="1">
        <v>7000</v>
      </c>
      <c r="C10" s="10"/>
      <c r="D10" s="11"/>
      <c r="E10" s="12"/>
      <c r="F10">
        <f>'load data'!A10</f>
        <v>10500</v>
      </c>
      <c r="G10">
        <f>'load data'!B10</f>
        <v>1</v>
      </c>
      <c r="H10">
        <v>31</v>
      </c>
      <c r="I10" s="1">
        <f>'load data'!E10/1000000*'calc monthly loads'!$B$3</f>
        <v>59.794</v>
      </c>
      <c r="J10" s="1">
        <f>'load data'!F10/1000000*'calc monthly loads'!$B$3</f>
        <v>59.682</v>
      </c>
      <c r="K10" s="1">
        <f>'load data'!G10/1000000*'calc monthly loads'!$B$3</f>
        <v>59.458</v>
      </c>
      <c r="L10" s="1">
        <f>'load data'!H10/1000000*'calc monthly loads'!$B$3</f>
        <v>60.403</v>
      </c>
      <c r="M10" s="1">
        <f>'load data'!I10/1000000*'calc monthly loads'!$B$3</f>
        <v>65.99600000000001</v>
      </c>
      <c r="N10" s="1">
        <f>'load data'!J10/1000000*'calc monthly loads'!$B$3</f>
        <v>77.336</v>
      </c>
      <c r="O10" s="1">
        <f>'load data'!K10/1000000*'calc monthly loads'!$B$3</f>
        <v>92.883</v>
      </c>
      <c r="P10" s="1">
        <f>'load data'!L10/1000000*'calc monthly loads'!$B$3</f>
        <v>110.663</v>
      </c>
      <c r="Q10" s="1">
        <f>'load data'!M10/1000000*'calc monthly loads'!$B$3</f>
        <v>134.939</v>
      </c>
      <c r="R10" s="1">
        <f>'load data'!N10/1000000*'calc monthly loads'!$B$3</f>
        <v>153.34199999999998</v>
      </c>
      <c r="S10" s="1">
        <f>'load data'!O10/1000000*'calc monthly loads'!$B$3</f>
        <v>152.25</v>
      </c>
      <c r="T10" s="1">
        <f>'load data'!P10/1000000*'calc monthly loads'!$B$3</f>
        <v>152.922</v>
      </c>
      <c r="U10" t="s">
        <v>13</v>
      </c>
      <c r="V10" s="3">
        <f>SUM(P10:T10)</f>
        <v>704.116</v>
      </c>
      <c r="W10" t="s">
        <v>14</v>
      </c>
      <c r="X10" s="3">
        <f>SUM(I10:O10)</f>
        <v>475.55199999999996</v>
      </c>
    </row>
    <row r="11" spans="1:24" ht="12.75">
      <c r="A11" t="s">
        <v>9</v>
      </c>
      <c r="B11" s="1">
        <v>7000</v>
      </c>
      <c r="C11" s="10" t="s">
        <v>28</v>
      </c>
      <c r="D11" s="11"/>
      <c r="E11" s="12"/>
      <c r="F11">
        <f>'load data'!A11</f>
        <v>10500</v>
      </c>
      <c r="G11">
        <f>'load data'!B11</f>
        <v>2</v>
      </c>
      <c r="I11" s="1">
        <f>'load data'!E11/1000000*'calc monthly loads'!$B$3</f>
        <v>149.023</v>
      </c>
      <c r="J11" s="1">
        <f>'load data'!F11/1000000*'calc monthly loads'!$B$3</f>
        <v>155.463</v>
      </c>
      <c r="K11" s="1">
        <f>'load data'!G11/1000000*'calc monthly loads'!$B$3</f>
        <v>148.45600000000002</v>
      </c>
      <c r="L11" s="1">
        <f>'load data'!H11/1000000*'calc monthly loads'!$B$3</f>
        <v>142.31699999999998</v>
      </c>
      <c r="M11" s="1">
        <f>'load data'!I11/1000000*'calc monthly loads'!$B$3</f>
        <v>144.03900000000002</v>
      </c>
      <c r="N11" s="1">
        <f>'load data'!J11/1000000*'calc monthly loads'!$B$3</f>
        <v>132.615</v>
      </c>
      <c r="O11" s="1">
        <f>'load data'!K11/1000000*'calc monthly loads'!$B$3</f>
        <v>123.452</v>
      </c>
      <c r="P11" s="1">
        <f>'load data'!L11/1000000*'calc monthly loads'!$B$3</f>
        <v>119.49</v>
      </c>
      <c r="Q11" s="1">
        <f>'load data'!M11/1000000*'calc monthly loads'!$B$3</f>
        <v>112.574</v>
      </c>
      <c r="R11" s="1">
        <f>'load data'!N11/1000000*'calc monthly loads'!$B$3</f>
        <v>97.839</v>
      </c>
      <c r="S11" s="1">
        <f>'load data'!O11/1000000*'calc monthly loads'!$B$3</f>
        <v>80.42299999999999</v>
      </c>
      <c r="T11" s="1">
        <f>'load data'!P11/1000000*'calc monthly loads'!$B$3</f>
        <v>70.553</v>
      </c>
      <c r="U11" t="s">
        <v>13</v>
      </c>
      <c r="V11" s="3">
        <f>SUM(I11:S11)</f>
        <v>1405.691</v>
      </c>
      <c r="W11" t="s">
        <v>14</v>
      </c>
      <c r="X11" s="3">
        <f>T11</f>
        <v>70.553</v>
      </c>
    </row>
    <row r="12" spans="1:24" ht="12.75">
      <c r="A12" t="s">
        <v>10</v>
      </c>
      <c r="B12" s="1">
        <v>7000</v>
      </c>
      <c r="C12" s="10" t="s">
        <v>29</v>
      </c>
      <c r="D12" s="11"/>
      <c r="E12" s="12"/>
      <c r="F12">
        <f>'load data'!A12</f>
        <v>10600</v>
      </c>
      <c r="G12">
        <f>'load data'!B12</f>
        <v>1</v>
      </c>
      <c r="H12">
        <v>41</v>
      </c>
      <c r="I12" s="1">
        <f>'load data'!E12/1000000*'calc monthly loads'!$B$3</f>
        <v>69.587</v>
      </c>
      <c r="J12" s="1">
        <f>'load data'!F12/1000000*'calc monthly loads'!$B$3</f>
        <v>68.292</v>
      </c>
      <c r="K12" s="1">
        <f>'load data'!G12/1000000*'calc monthly loads'!$B$3</f>
        <v>71.295</v>
      </c>
      <c r="L12" s="1">
        <f>'load data'!H12/1000000*'calc monthly loads'!$B$3</f>
        <v>69.216</v>
      </c>
      <c r="M12" s="1">
        <f>'load data'!I12/1000000*'calc monthly loads'!$B$3</f>
        <v>77.518</v>
      </c>
      <c r="N12" s="1">
        <f>'load data'!J12/1000000*'calc monthly loads'!$B$3</f>
        <v>90.013</v>
      </c>
      <c r="O12" s="1">
        <f>'load data'!K12/1000000*'calc monthly loads'!$B$3</f>
        <v>96.824</v>
      </c>
      <c r="P12" s="1">
        <f>'load data'!L12/1000000*'calc monthly loads'!$B$3</f>
        <v>139.328</v>
      </c>
      <c r="Q12" s="1">
        <f>'load data'!M12/1000000*'calc monthly loads'!$B$3</f>
        <v>150.99699999999999</v>
      </c>
      <c r="R12" s="1">
        <f>'load data'!N12/1000000*'calc monthly loads'!$B$3</f>
        <v>149.618</v>
      </c>
      <c r="S12" s="1">
        <f>'load data'!O12/1000000*'calc monthly loads'!$B$3</f>
        <v>159.789</v>
      </c>
      <c r="T12" s="1">
        <f>'load data'!P12/1000000*'calc monthly loads'!$B$3</f>
        <v>162.134</v>
      </c>
      <c r="U12" t="s">
        <v>13</v>
      </c>
      <c r="V12" s="3">
        <f>SUM(P12:T12)</f>
        <v>761.866</v>
      </c>
      <c r="W12" t="s">
        <v>14</v>
      </c>
      <c r="X12" s="3">
        <f>SUM(I12:O12)</f>
        <v>542.745</v>
      </c>
    </row>
    <row r="13" spans="1:24" ht="12.75">
      <c r="A13" t="s">
        <v>11</v>
      </c>
      <c r="B13" s="1">
        <v>7000</v>
      </c>
      <c r="C13" s="17" t="s">
        <v>33</v>
      </c>
      <c r="D13" s="11"/>
      <c r="E13" s="12"/>
      <c r="F13">
        <f>'load data'!A13</f>
        <v>10600</v>
      </c>
      <c r="G13">
        <f>'load data'!B13</f>
        <v>2</v>
      </c>
      <c r="I13" s="1">
        <f>'load data'!E13/1000000*'calc monthly loads'!$B$3</f>
        <v>168.49699999999999</v>
      </c>
      <c r="J13" s="1">
        <f>'load data'!F13/1000000*'calc monthly loads'!$B$3</f>
        <v>174.958</v>
      </c>
      <c r="K13" s="1">
        <f>'load data'!G13/1000000*'calc monthly loads'!$B$3</f>
        <v>156.142</v>
      </c>
      <c r="L13" s="1">
        <f>'load data'!H13/1000000*'calc monthly loads'!$B$3</f>
        <v>150.374</v>
      </c>
      <c r="M13" s="1">
        <f>'load data'!I13/1000000*'calc monthly loads'!$B$3</f>
        <v>145.74</v>
      </c>
      <c r="N13" s="1">
        <f>'load data'!J13/1000000*'calc monthly loads'!$B$3</f>
        <v>129.92700000000002</v>
      </c>
      <c r="O13" s="1">
        <f>'load data'!K13/1000000*'calc monthly loads'!$B$3</f>
        <v>120.813</v>
      </c>
      <c r="P13" s="1">
        <f>'load data'!L13/1000000*'calc monthly loads'!$B$3</f>
        <v>118.454</v>
      </c>
      <c r="Q13" s="1">
        <f>'load data'!M13/1000000*'calc monthly loads'!$B$3</f>
        <v>108.87100000000001</v>
      </c>
      <c r="R13" s="1">
        <f>'load data'!N13/1000000*'calc monthly loads'!$B$3</f>
        <v>94.584</v>
      </c>
      <c r="S13" s="1">
        <f>'load data'!O13/1000000*'calc monthly loads'!$B$3</f>
        <v>79.71600000000001</v>
      </c>
      <c r="T13" s="1">
        <f>'load data'!P13/1000000*'calc monthly loads'!$B$3</f>
        <v>69.272</v>
      </c>
      <c r="U13" t="s">
        <v>13</v>
      </c>
      <c r="V13" s="3">
        <f>SUM(I13:S13)</f>
        <v>1448.076</v>
      </c>
      <c r="W13" t="s">
        <v>14</v>
      </c>
      <c r="X13" s="3">
        <f>T13</f>
        <v>69.272</v>
      </c>
    </row>
    <row r="14" spans="1:24" ht="12.75">
      <c r="A14" t="s">
        <v>12</v>
      </c>
      <c r="B14" s="1">
        <v>7000</v>
      </c>
      <c r="C14" s="17" t="s">
        <v>32</v>
      </c>
      <c r="D14" s="11"/>
      <c r="E14" s="12"/>
      <c r="F14">
        <f>'load data'!A14</f>
        <v>10700</v>
      </c>
      <c r="G14">
        <f>'load data'!B14</f>
        <v>1</v>
      </c>
      <c r="H14">
        <v>51</v>
      </c>
      <c r="I14" s="1">
        <f>'load data'!E14/1000000*'calc monthly loads'!$B$3</f>
        <v>62.293000000000006</v>
      </c>
      <c r="J14" s="1">
        <f>'load data'!F14/1000000*'calc monthly loads'!$B$3</f>
        <v>63.007000000000005</v>
      </c>
      <c r="K14" s="1">
        <f>'load data'!G14/1000000*'calc monthly loads'!$B$3</f>
        <v>61.614000000000004</v>
      </c>
      <c r="L14" s="1">
        <f>'load data'!H14/1000000*'calc monthly loads'!$B$3</f>
        <v>62.748</v>
      </c>
      <c r="M14" s="1">
        <f>'load data'!I14/1000000*'calc monthly loads'!$B$3</f>
        <v>66.507</v>
      </c>
      <c r="N14" s="1">
        <f>'load data'!J14/1000000*'calc monthly loads'!$B$3</f>
        <v>79.548</v>
      </c>
      <c r="O14" s="1">
        <f>'load data'!K14/1000000*'calc monthly loads'!$B$3</f>
        <v>90.727</v>
      </c>
      <c r="P14" s="1">
        <f>'load data'!L14/1000000*'calc monthly loads'!$B$3</f>
        <v>110.999</v>
      </c>
      <c r="Q14" s="1">
        <f>'load data'!M14/1000000*'calc monthly loads'!$B$3</f>
        <v>129.752</v>
      </c>
      <c r="R14" s="1">
        <f>'load data'!N14/1000000*'calc monthly loads'!$B$3</f>
        <v>142.989</v>
      </c>
      <c r="S14" s="1">
        <f>'load data'!O14/1000000*'calc monthly loads'!$B$3</f>
        <v>147.728</v>
      </c>
      <c r="T14" s="1">
        <f>'load data'!P14/1000000*'calc monthly loads'!$B$3</f>
        <v>149.709</v>
      </c>
      <c r="U14" t="s">
        <v>13</v>
      </c>
      <c r="V14" s="3">
        <f>SUM(P14:T14)</f>
        <v>681.1770000000001</v>
      </c>
      <c r="W14" t="s">
        <v>14</v>
      </c>
      <c r="X14" s="3">
        <f>SUM(I14:O14)</f>
        <v>486.44399999999996</v>
      </c>
    </row>
    <row r="15" spans="3:24" ht="12.75">
      <c r="C15" s="17" t="s">
        <v>34</v>
      </c>
      <c r="D15" s="11"/>
      <c r="E15" s="12"/>
      <c r="F15">
        <f>'load data'!A15</f>
        <v>10700</v>
      </c>
      <c r="G15">
        <f>'load data'!B15</f>
        <v>2</v>
      </c>
      <c r="I15" s="1">
        <f>'load data'!E15/1000000*'calc monthly loads'!$B$3</f>
        <v>149.849</v>
      </c>
      <c r="J15" s="1">
        <f>'load data'!F15/1000000*'calc monthly loads'!$B$3</f>
        <v>154.798</v>
      </c>
      <c r="K15" s="1">
        <f>'load data'!G15/1000000*'calc monthly loads'!$B$3</f>
        <v>151.41</v>
      </c>
      <c r="L15" s="1">
        <f>'load data'!H15/1000000*'calc monthly loads'!$B$3</f>
        <v>142.597</v>
      </c>
      <c r="M15" s="1">
        <f>'load data'!I15/1000000*'calc monthly loads'!$B$3</f>
        <v>136.17100000000002</v>
      </c>
      <c r="N15" s="1">
        <f>'load data'!J15/1000000*'calc monthly loads'!$B$3</f>
        <v>127.253</v>
      </c>
      <c r="O15" s="1">
        <f>'load data'!K15/1000000*'calc monthly loads'!$B$3</f>
        <v>117.30599999999998</v>
      </c>
      <c r="P15" s="1">
        <f>'load data'!L15/1000000*'calc monthly loads'!$B$3</f>
        <v>118.74099999999999</v>
      </c>
      <c r="Q15" s="1">
        <f>'load data'!M15/1000000*'calc monthly loads'!$B$3</f>
        <v>101.591</v>
      </c>
      <c r="R15" s="1">
        <f>'load data'!N15/1000000*'calc monthly loads'!$B$3</f>
        <v>87.871</v>
      </c>
      <c r="S15" s="1">
        <f>'load data'!O15/1000000*'calc monthly loads'!$B$3</f>
        <v>77.133</v>
      </c>
      <c r="T15" s="1">
        <f>'load data'!P15/1000000*'calc monthly loads'!$B$3</f>
        <v>69.055</v>
      </c>
      <c r="U15" t="s">
        <v>13</v>
      </c>
      <c r="V15" s="3">
        <f>SUM(I15:S15)</f>
        <v>1364.72</v>
      </c>
      <c r="W15" t="s">
        <v>14</v>
      </c>
      <c r="X15" s="3">
        <f>T15</f>
        <v>69.055</v>
      </c>
    </row>
    <row r="16" spans="3:24" ht="12.75">
      <c r="C16" s="18"/>
      <c r="D16" s="13"/>
      <c r="E16" s="14"/>
      <c r="F16">
        <f>'load data'!A16</f>
        <v>10800</v>
      </c>
      <c r="G16">
        <f>'load data'!B16</f>
        <v>1</v>
      </c>
      <c r="H16">
        <v>61</v>
      </c>
      <c r="I16" s="1">
        <f>'load data'!E16/1000000*'calc monthly loads'!$B$3</f>
        <v>64.63799999999999</v>
      </c>
      <c r="J16" s="1">
        <f>'load data'!F16/1000000*'calc monthly loads'!$B$3</f>
        <v>64.876</v>
      </c>
      <c r="K16" s="1">
        <f>'load data'!G16/1000000*'calc monthly loads'!$B$3</f>
        <v>64.45599999999999</v>
      </c>
      <c r="L16" s="1">
        <f>'load data'!H16/1000000*'calc monthly loads'!$B$3</f>
        <v>63.917</v>
      </c>
      <c r="M16" s="1">
        <f>'load data'!I16/1000000*'calc monthly loads'!$B$3</f>
        <v>67.64099999999999</v>
      </c>
      <c r="N16" s="1">
        <f>'load data'!J16/1000000*'calc monthly loads'!$B$3</f>
        <v>76.034</v>
      </c>
      <c r="O16" s="1">
        <f>'load data'!K16/1000000*'calc monthly loads'!$B$3</f>
        <v>99.89</v>
      </c>
      <c r="P16" s="1">
        <f>'load data'!L16/1000000*'calc monthly loads'!$B$3</f>
        <v>108.21300000000001</v>
      </c>
      <c r="Q16" s="1">
        <f>'load data'!M16/1000000*'calc monthly loads'!$B$3</f>
        <v>114.45700000000001</v>
      </c>
      <c r="R16" s="1">
        <f>'load data'!N16/1000000*'calc monthly loads'!$B$3</f>
        <v>122.486</v>
      </c>
      <c r="S16" s="1">
        <f>'load data'!O16/1000000*'calc monthly loads'!$B$3</f>
        <v>116.032</v>
      </c>
      <c r="T16" s="1">
        <f>'load data'!P16/1000000*'calc monthly loads'!$B$3</f>
        <v>112.434</v>
      </c>
      <c r="U16" t="s">
        <v>13</v>
      </c>
      <c r="V16" s="3">
        <v>0</v>
      </c>
      <c r="W16" t="s">
        <v>14</v>
      </c>
      <c r="X16" s="3">
        <f>SUM(I16:T16)</f>
        <v>1075.074</v>
      </c>
    </row>
    <row r="17" spans="1:24" ht="12.75">
      <c r="A17" t="s">
        <v>17</v>
      </c>
      <c r="B17" s="2" t="s">
        <v>18</v>
      </c>
      <c r="C17" s="4" t="s">
        <v>15</v>
      </c>
      <c r="D17" s="4"/>
      <c r="E17" s="4"/>
      <c r="F17">
        <f>'load data'!A17</f>
        <v>10800</v>
      </c>
      <c r="G17">
        <f>'load data'!B17</f>
        <v>2</v>
      </c>
      <c r="I17" s="1">
        <f>'load data'!E17/1000000*'calc monthly loads'!$B$3</f>
        <v>108.311</v>
      </c>
      <c r="J17" s="1">
        <f>'load data'!F17/1000000*'calc monthly loads'!$B$3</f>
        <v>101.42999999999999</v>
      </c>
      <c r="K17" s="1">
        <f>'load data'!G17/1000000*'calc monthly loads'!$B$3</f>
        <v>100.07900000000001</v>
      </c>
      <c r="L17" s="1">
        <f>'load data'!H17/1000000*'calc monthly loads'!$B$3</f>
        <v>99.59599999999999</v>
      </c>
      <c r="M17" s="1">
        <f>'load data'!I17/1000000*'calc monthly loads'!$B$3</f>
        <v>110.159</v>
      </c>
      <c r="N17" s="1">
        <f>'load data'!J17/1000000*'calc monthly loads'!$B$3</f>
        <v>108.052</v>
      </c>
      <c r="O17" s="1">
        <f>'load data'!K17/1000000*'calc monthly loads'!$B$3</f>
        <v>105.504</v>
      </c>
      <c r="P17" s="1">
        <f>'load data'!L17/1000000*'calc monthly loads'!$B$3</f>
        <v>104.622</v>
      </c>
      <c r="Q17" s="1">
        <f>'load data'!M17/1000000*'calc monthly loads'!$B$3</f>
        <v>93.968</v>
      </c>
      <c r="R17" s="1">
        <f>'load data'!N17/1000000*'calc monthly loads'!$B$3</f>
        <v>85.085</v>
      </c>
      <c r="S17" s="1">
        <f>'load data'!O17/1000000*'calc monthly loads'!$B$3</f>
        <v>77.035</v>
      </c>
      <c r="T17" s="1">
        <f>'load data'!P17/1000000*'calc monthly loads'!$B$3</f>
        <v>65.226</v>
      </c>
      <c r="U17" t="s">
        <v>13</v>
      </c>
      <c r="V17" s="3">
        <v>0</v>
      </c>
      <c r="W17" t="s">
        <v>14</v>
      </c>
      <c r="X17" s="3">
        <f>SUM(I17:T17)</f>
        <v>1159.067</v>
      </c>
    </row>
    <row r="18" spans="2:24" ht="12.75">
      <c r="B18" s="5" t="s">
        <v>19</v>
      </c>
      <c r="C18" s="5" t="s">
        <v>13</v>
      </c>
      <c r="D18" s="5" t="s">
        <v>14</v>
      </c>
      <c r="E18" s="5" t="s">
        <v>20</v>
      </c>
      <c r="F18">
        <f>'load data'!A18</f>
        <v>10900</v>
      </c>
      <c r="G18">
        <f>'load data'!B18</f>
        <v>1</v>
      </c>
      <c r="H18">
        <v>71</v>
      </c>
      <c r="I18" s="1">
        <f>'load data'!E18/1000000*'calc monthly loads'!$B$3</f>
        <v>63.007000000000005</v>
      </c>
      <c r="J18" s="1">
        <f>'load data'!F18/1000000*'calc monthly loads'!$B$3</f>
        <v>62.545</v>
      </c>
      <c r="K18" s="1">
        <f>'load data'!G18/1000000*'calc monthly loads'!$B$3</f>
        <v>60.9</v>
      </c>
      <c r="L18" s="1">
        <f>'load data'!H18/1000000*'calc monthly loads'!$B$3</f>
        <v>62.74100000000001</v>
      </c>
      <c r="M18" s="1">
        <f>'load data'!I18/1000000*'calc monthly loads'!$B$3</f>
        <v>61.522999999999996</v>
      </c>
      <c r="N18" s="1">
        <f>'load data'!J18/1000000*'calc monthly loads'!$B$3</f>
        <v>65.646</v>
      </c>
      <c r="O18" s="1">
        <f>'load data'!K18/1000000*'calc monthly loads'!$B$3</f>
        <v>67.802</v>
      </c>
      <c r="P18" s="1">
        <f>'load data'!L18/1000000*'calc monthly loads'!$B$3</f>
        <v>67.508</v>
      </c>
      <c r="Q18" s="1">
        <f>'load data'!M18/1000000*'calc monthly loads'!$B$3</f>
        <v>70.742</v>
      </c>
      <c r="R18" s="1">
        <f>'load data'!N18/1000000*'calc monthly loads'!$B$3</f>
        <v>75.56500000000001</v>
      </c>
      <c r="S18" s="1">
        <f>'load data'!O18/1000000*'calc monthly loads'!$B$3</f>
        <v>92.253</v>
      </c>
      <c r="T18" s="1">
        <f>'load data'!P18/1000000*'calc monthly loads'!$B$3</f>
        <v>100.55499999999999</v>
      </c>
      <c r="U18" t="s">
        <v>13</v>
      </c>
      <c r="V18" s="3">
        <v>0</v>
      </c>
      <c r="W18" t="s">
        <v>14</v>
      </c>
      <c r="X18" s="3">
        <f>SUM(I18:T18)</f>
        <v>850.787</v>
      </c>
    </row>
    <row r="19" spans="1:24" ht="12.75">
      <c r="A19" t="s">
        <v>1</v>
      </c>
      <c r="B19" s="3">
        <f>MAX(I2:T63)</f>
        <v>190.827</v>
      </c>
      <c r="C19" s="3">
        <f>Z63</f>
        <v>42542.199</v>
      </c>
      <c r="D19" s="3">
        <f>AB63</f>
        <v>35575.267</v>
      </c>
      <c r="E19" s="3">
        <f>D19+C19</f>
        <v>78117.466</v>
      </c>
      <c r="F19">
        <f>'load data'!A19</f>
        <v>10900</v>
      </c>
      <c r="G19">
        <f>'load data'!B19</f>
        <v>2</v>
      </c>
      <c r="I19" s="1">
        <f>'load data'!E19/1000000*'calc monthly loads'!$B$3</f>
        <v>97.279</v>
      </c>
      <c r="J19" s="1">
        <f>'load data'!F19/1000000*'calc monthly loads'!$B$3</f>
        <v>91.26599999999999</v>
      </c>
      <c r="K19" s="1">
        <f>'load data'!G19/1000000*'calc monthly loads'!$B$3</f>
        <v>86.96799999999999</v>
      </c>
      <c r="L19" s="1">
        <f>'load data'!H19/1000000*'calc monthly loads'!$B$3</f>
        <v>90.818</v>
      </c>
      <c r="M19" s="1">
        <f>'load data'!I19/1000000*'calc monthly loads'!$B$3</f>
        <v>94.444</v>
      </c>
      <c r="N19" s="1">
        <f>'load data'!J19/1000000*'calc monthly loads'!$B$3</f>
        <v>90.713</v>
      </c>
      <c r="O19" s="1">
        <f>'load data'!K19/1000000*'calc monthly loads'!$B$3</f>
        <v>82.376</v>
      </c>
      <c r="P19" s="1">
        <f>'load data'!L19/1000000*'calc monthly loads'!$B$3</f>
        <v>75.131</v>
      </c>
      <c r="Q19" s="1">
        <f>'load data'!M19/1000000*'calc monthly loads'!$B$3</f>
        <v>77.273</v>
      </c>
      <c r="R19" s="1">
        <f>'load data'!N19/1000000*'calc monthly loads'!$B$3</f>
        <v>72.85600000000001</v>
      </c>
      <c r="S19" s="1">
        <f>'load data'!O19/1000000*'calc monthly loads'!$B$3</f>
        <v>66.927</v>
      </c>
      <c r="T19" s="1">
        <f>'load data'!P19/1000000*'calc monthly loads'!$B$3</f>
        <v>64.351</v>
      </c>
      <c r="U19" t="s">
        <v>13</v>
      </c>
      <c r="V19" s="3">
        <v>0</v>
      </c>
      <c r="W19" t="s">
        <v>14</v>
      </c>
      <c r="X19" s="3">
        <f>SUM(I19:T19)</f>
        <v>990.4019999999999</v>
      </c>
    </row>
    <row r="20" spans="1:24" ht="12.75">
      <c r="A20" t="s">
        <v>2</v>
      </c>
      <c r="B20" s="3">
        <f>MAX(I64:T119)</f>
        <v>197.967</v>
      </c>
      <c r="C20" s="3">
        <f>Z119</f>
        <v>42780.913</v>
      </c>
      <c r="D20" s="3">
        <f>AB119</f>
        <v>29570.680999999997</v>
      </c>
      <c r="E20" s="3">
        <f aca="true" t="shared" si="0" ref="E20:E30">D20+C20</f>
        <v>72351.594</v>
      </c>
      <c r="F20">
        <f>'load data'!A20</f>
        <v>11000</v>
      </c>
      <c r="G20">
        <f>'load data'!B20</f>
        <v>1</v>
      </c>
      <c r="H20">
        <v>11</v>
      </c>
      <c r="I20" s="1">
        <f>'load data'!E20/1000000*'calc monthly loads'!$B$3</f>
        <v>64.694</v>
      </c>
      <c r="J20" s="1">
        <f>'load data'!F20/1000000*'calc monthly loads'!$B$3</f>
        <v>65.67399999999999</v>
      </c>
      <c r="K20" s="1">
        <f>'load data'!G20/1000000*'calc monthly loads'!$B$3</f>
        <v>66.465</v>
      </c>
      <c r="L20" s="1">
        <f>'load data'!H20/1000000*'calc monthly loads'!$B$3</f>
        <v>64.778</v>
      </c>
      <c r="M20" s="1">
        <f>'load data'!I20/1000000*'calc monthly loads'!$B$3</f>
        <v>72.66</v>
      </c>
      <c r="N20" s="1">
        <f>'load data'!J20/1000000*'calc monthly loads'!$B$3</f>
        <v>79.667</v>
      </c>
      <c r="O20" s="1">
        <f>'load data'!K20/1000000*'calc monthly loads'!$B$3</f>
        <v>107.653</v>
      </c>
      <c r="P20" s="1">
        <f>'load data'!L20/1000000*'calc monthly loads'!$B$3</f>
        <v>117.145</v>
      </c>
      <c r="Q20" s="1">
        <f>'load data'!M20/1000000*'calc monthly loads'!$B$3</f>
        <v>125.062</v>
      </c>
      <c r="R20" s="1">
        <f>'load data'!N20/1000000*'calc monthly loads'!$B$3</f>
        <v>162.393</v>
      </c>
      <c r="S20" s="1">
        <f>'load data'!O20/1000000*'calc monthly loads'!$B$3</f>
        <v>155.06400000000002</v>
      </c>
      <c r="T20" s="1">
        <f>'load data'!P20/1000000*'calc monthly loads'!$B$3</f>
        <v>148.421</v>
      </c>
      <c r="U20" t="s">
        <v>13</v>
      </c>
      <c r="V20" s="3">
        <f>SUM(P20:T20)</f>
        <v>708.085</v>
      </c>
      <c r="W20" t="s">
        <v>14</v>
      </c>
      <c r="X20" s="3">
        <f>SUM(I20:O20)</f>
        <v>521.591</v>
      </c>
    </row>
    <row r="21" spans="1:24" ht="12.75">
      <c r="A21" t="s">
        <v>3</v>
      </c>
      <c r="B21" s="3">
        <f>MAX(I122:T183)</f>
        <v>195.216</v>
      </c>
      <c r="C21" s="3">
        <f>Z183</f>
        <v>49977.47999999999</v>
      </c>
      <c r="D21" s="3">
        <f>AB183</f>
        <v>28709.730000000007</v>
      </c>
      <c r="E21" s="3">
        <f t="shared" si="0"/>
        <v>78687.20999999999</v>
      </c>
      <c r="F21">
        <f>'load data'!A21</f>
        <v>11000</v>
      </c>
      <c r="G21">
        <f>'load data'!B21</f>
        <v>2</v>
      </c>
      <c r="I21" s="1">
        <f>'load data'!E21/1000000*'calc monthly loads'!$B$3</f>
        <v>163.84900000000002</v>
      </c>
      <c r="J21" s="1">
        <f>'load data'!F21/1000000*'calc monthly loads'!$B$3</f>
        <v>164.178</v>
      </c>
      <c r="K21" s="1">
        <f>'load data'!G21/1000000*'calc monthly loads'!$B$3</f>
        <v>142.947</v>
      </c>
      <c r="L21" s="1">
        <f>'load data'!H21/1000000*'calc monthly loads'!$B$3</f>
        <v>138.572</v>
      </c>
      <c r="M21" s="1">
        <f>'load data'!I21/1000000*'calc monthly loads'!$B$3</f>
        <v>130.75300000000001</v>
      </c>
      <c r="N21" s="1">
        <f>'load data'!J21/1000000*'calc monthly loads'!$B$3</f>
        <v>119.238</v>
      </c>
      <c r="O21" s="1">
        <f>'load data'!K21/1000000*'calc monthly loads'!$B$3</f>
        <v>113.288</v>
      </c>
      <c r="P21" s="1">
        <f>'load data'!L21/1000000*'calc monthly loads'!$B$3</f>
        <v>111.363</v>
      </c>
      <c r="Q21" s="1">
        <f>'load data'!M21/1000000*'calc monthly loads'!$B$3</f>
        <v>101.241</v>
      </c>
      <c r="R21" s="1">
        <f>'load data'!N21/1000000*'calc monthly loads'!$B$3</f>
        <v>84.147</v>
      </c>
      <c r="S21" s="1">
        <f>'load data'!O21/1000000*'calc monthly loads'!$B$3</f>
        <v>66.43</v>
      </c>
      <c r="T21" s="1">
        <f>'load data'!P21/1000000*'calc monthly loads'!$B$3</f>
        <v>59.255</v>
      </c>
      <c r="U21" t="s">
        <v>13</v>
      </c>
      <c r="V21" s="3">
        <f>SUM(I21:S21)</f>
        <v>1336.006</v>
      </c>
      <c r="W21" t="s">
        <v>14</v>
      </c>
      <c r="X21" s="3">
        <f>T21</f>
        <v>59.255</v>
      </c>
    </row>
    <row r="22" spans="1:24" ht="12.75">
      <c r="A22" t="s">
        <v>4</v>
      </c>
      <c r="B22" s="3">
        <f>MAX(I184:T243)</f>
        <v>181.139</v>
      </c>
      <c r="C22" s="3">
        <f>Z243</f>
        <v>37323.55900000001</v>
      </c>
      <c r="D22" s="3">
        <f>AB243</f>
        <v>29817.557</v>
      </c>
      <c r="E22" s="3">
        <f t="shared" si="0"/>
        <v>67141.11600000001</v>
      </c>
      <c r="F22">
        <f>'load data'!A22</f>
        <v>11100</v>
      </c>
      <c r="G22">
        <f>'load data'!B22</f>
        <v>1</v>
      </c>
      <c r="H22">
        <v>21</v>
      </c>
      <c r="I22" s="1">
        <f>'load data'!E22/1000000*'calc monthly loads'!$B$3</f>
        <v>58.919</v>
      </c>
      <c r="J22" s="1">
        <f>'load data'!F22/1000000*'calc monthly loads'!$B$3</f>
        <v>58.499</v>
      </c>
      <c r="K22" s="1">
        <f>'load data'!G22/1000000*'calc monthly loads'!$B$3</f>
        <v>58.45700000000001</v>
      </c>
      <c r="L22" s="1">
        <f>'load data'!H22/1000000*'calc monthly loads'!$B$3</f>
        <v>60.354</v>
      </c>
      <c r="M22" s="1">
        <f>'load data'!I22/1000000*'calc monthly loads'!$B$3</f>
        <v>64.036</v>
      </c>
      <c r="N22" s="1">
        <f>'load data'!J22/1000000*'calc monthly loads'!$B$3</f>
        <v>76.531</v>
      </c>
      <c r="O22" s="1">
        <f>'load data'!K22/1000000*'calc monthly loads'!$B$3</f>
        <v>94.10799999999999</v>
      </c>
      <c r="P22" s="1">
        <f>'load data'!L22/1000000*'calc monthly loads'!$B$3</f>
        <v>140.01399999999998</v>
      </c>
      <c r="Q22" s="1">
        <f>'load data'!M22/1000000*'calc monthly loads'!$B$3</f>
        <v>129.79399999999998</v>
      </c>
      <c r="R22" s="1">
        <f>'load data'!N22/1000000*'calc monthly loads'!$B$3</f>
        <v>138.817</v>
      </c>
      <c r="S22" s="1">
        <f>'load data'!O22/1000000*'calc monthly loads'!$B$3</f>
        <v>142.87</v>
      </c>
      <c r="T22" s="1">
        <f>'load data'!P22/1000000*'calc monthly loads'!$B$3</f>
        <v>145.159</v>
      </c>
      <c r="U22" t="s">
        <v>13</v>
      </c>
      <c r="V22" s="3">
        <f>SUM(P22:T22)</f>
        <v>696.654</v>
      </c>
      <c r="W22" t="s">
        <v>14</v>
      </c>
      <c r="X22" s="3">
        <f>SUM(I22:O22)</f>
        <v>470.904</v>
      </c>
    </row>
    <row r="23" spans="1:24" ht="12.75">
      <c r="A23" t="s">
        <v>5</v>
      </c>
      <c r="B23" s="3">
        <f>MAX(I244:T305)</f>
        <v>189.581</v>
      </c>
      <c r="C23" s="3">
        <f>Z305</f>
        <v>45628.97499999999</v>
      </c>
      <c r="D23" s="3">
        <f>AB305</f>
        <v>27311.522000000004</v>
      </c>
      <c r="E23" s="3">
        <f t="shared" si="0"/>
        <v>72940.497</v>
      </c>
      <c r="F23">
        <f>'load data'!A23</f>
        <v>11100</v>
      </c>
      <c r="G23">
        <f>'load data'!B23</f>
        <v>2</v>
      </c>
      <c r="I23" s="1">
        <f>'load data'!E23/1000000*'calc monthly loads'!$B$3</f>
        <v>145.075</v>
      </c>
      <c r="J23" s="1">
        <f>'load data'!F23/1000000*'calc monthly loads'!$B$3</f>
        <v>144.2</v>
      </c>
      <c r="K23" s="1">
        <f>'load data'!G23/1000000*'calc monthly loads'!$B$3</f>
        <v>144.648</v>
      </c>
      <c r="L23" s="1">
        <f>'load data'!H23/1000000*'calc monthly loads'!$B$3</f>
        <v>144.732</v>
      </c>
      <c r="M23" s="1">
        <f>'load data'!I23/1000000*'calc monthly loads'!$B$3</f>
        <v>141.673</v>
      </c>
      <c r="N23" s="1">
        <f>'load data'!J23/1000000*'calc monthly loads'!$B$3</f>
        <v>127.253</v>
      </c>
      <c r="O23" s="1">
        <f>'load data'!K23/1000000*'calc monthly loads'!$B$3</f>
        <v>114.814</v>
      </c>
      <c r="P23" s="1">
        <f>'load data'!L23/1000000*'calc monthly loads'!$B$3</f>
        <v>108.808</v>
      </c>
      <c r="Q23" s="1">
        <f>'load data'!M23/1000000*'calc monthly loads'!$B$3</f>
        <v>99.855</v>
      </c>
      <c r="R23" s="1">
        <f>'load data'!N23/1000000*'calc monthly loads'!$B$3</f>
        <v>85.407</v>
      </c>
      <c r="S23" s="1">
        <f>'load data'!O23/1000000*'calc monthly loads'!$B$3</f>
        <v>68.369</v>
      </c>
      <c r="T23" s="1">
        <f>'load data'!P23/1000000*'calc monthly loads'!$B$3</f>
        <v>63.132999999999996</v>
      </c>
      <c r="U23" t="s">
        <v>13</v>
      </c>
      <c r="V23" s="3">
        <f>SUM(I23:S23)</f>
        <v>1324.8339999999998</v>
      </c>
      <c r="W23" t="s">
        <v>14</v>
      </c>
      <c r="X23" s="3">
        <f>T23</f>
        <v>63.132999999999996</v>
      </c>
    </row>
    <row r="24" spans="1:24" ht="12.75">
      <c r="A24" t="s">
        <v>6</v>
      </c>
      <c r="B24" s="3">
        <f>MAX(I306:T365)</f>
        <v>221.89299999999997</v>
      </c>
      <c r="C24" s="3">
        <f>Z365</f>
        <v>48829.655</v>
      </c>
      <c r="D24" s="3">
        <f>AB365</f>
        <v>26950.21700000001</v>
      </c>
      <c r="E24" s="3">
        <f t="shared" si="0"/>
        <v>75779.872</v>
      </c>
      <c r="F24">
        <f>'load data'!A24</f>
        <v>11200</v>
      </c>
      <c r="G24">
        <f>'load data'!B24</f>
        <v>1</v>
      </c>
      <c r="H24">
        <v>31</v>
      </c>
      <c r="I24" s="1">
        <f>'load data'!E24/1000000*'calc monthly loads'!$B$3</f>
        <v>58.449999999999996</v>
      </c>
      <c r="J24" s="1">
        <f>'load data'!F24/1000000*'calc monthly loads'!$B$3</f>
        <v>56.75600000000001</v>
      </c>
      <c r="K24" s="1">
        <f>'load data'!G24/1000000*'calc monthly loads'!$B$3</f>
        <v>55.489</v>
      </c>
      <c r="L24" s="1">
        <f>'load data'!H24/1000000*'calc monthly loads'!$B$3</f>
        <v>57.23199999999999</v>
      </c>
      <c r="M24" s="1">
        <f>'load data'!I24/1000000*'calc monthly loads'!$B$3</f>
        <v>62.391000000000005</v>
      </c>
      <c r="N24" s="1">
        <f>'load data'!J24/1000000*'calc monthly loads'!$B$3</f>
        <v>76.846</v>
      </c>
      <c r="O24" s="1">
        <f>'load data'!K24/1000000*'calc monthly loads'!$B$3</f>
        <v>91.574</v>
      </c>
      <c r="P24" s="1">
        <f>'load data'!L24/1000000*'calc monthly loads'!$B$3</f>
        <v>111.174</v>
      </c>
      <c r="Q24" s="1">
        <f>'load data'!M24/1000000*'calc monthly loads'!$B$3</f>
        <v>131.159</v>
      </c>
      <c r="R24" s="1">
        <f>'load data'!N24/1000000*'calc monthly loads'!$B$3</f>
        <v>145.488</v>
      </c>
      <c r="S24" s="1">
        <f>'load data'!O24/1000000*'calc monthly loads'!$B$3</f>
        <v>150.514</v>
      </c>
      <c r="T24" s="1">
        <f>'load data'!P24/1000000*'calc monthly loads'!$B$3</f>
        <v>151.62</v>
      </c>
      <c r="U24" t="s">
        <v>13</v>
      </c>
      <c r="V24" s="3">
        <f>SUM(P24:T24)</f>
        <v>689.955</v>
      </c>
      <c r="W24" t="s">
        <v>14</v>
      </c>
      <c r="X24" s="3">
        <f>SUM(I24:O24)</f>
        <v>458.738</v>
      </c>
    </row>
    <row r="25" spans="1:24" ht="12.75">
      <c r="A25" t="s">
        <v>7</v>
      </c>
      <c r="B25" s="3">
        <f>MAX(I366:T427)</f>
        <v>240.499</v>
      </c>
      <c r="C25" s="3">
        <f>Z427</f>
        <v>50200.423</v>
      </c>
      <c r="D25" s="3">
        <f>AB427</f>
        <v>36012.543</v>
      </c>
      <c r="E25" s="3">
        <f t="shared" si="0"/>
        <v>86212.966</v>
      </c>
      <c r="F25">
        <f>'load data'!A25</f>
        <v>11200</v>
      </c>
      <c r="G25">
        <f>'load data'!B25</f>
        <v>2</v>
      </c>
      <c r="I25" s="1">
        <f>'load data'!E25/1000000*'calc monthly loads'!$B$3</f>
        <v>148.666</v>
      </c>
      <c r="J25" s="1">
        <f>'load data'!F25/1000000*'calc monthly loads'!$B$3</f>
        <v>150.822</v>
      </c>
      <c r="K25" s="1">
        <f>'load data'!G25/1000000*'calc monthly loads'!$B$3</f>
        <v>147.238</v>
      </c>
      <c r="L25" s="1">
        <f>'load data'!H25/1000000*'calc monthly loads'!$B$3</f>
        <v>138.621</v>
      </c>
      <c r="M25" s="1">
        <f>'load data'!I25/1000000*'calc monthly loads'!$B$3</f>
        <v>132.55200000000002</v>
      </c>
      <c r="N25" s="1">
        <f>'load data'!J25/1000000*'calc monthly loads'!$B$3</f>
        <v>130.095</v>
      </c>
      <c r="O25" s="1">
        <f>'load data'!K25/1000000*'calc monthly loads'!$B$3</f>
        <v>121.058</v>
      </c>
      <c r="P25" s="1">
        <f>'load data'!L25/1000000*'calc monthly loads'!$B$3</f>
        <v>116.2</v>
      </c>
      <c r="Q25" s="1">
        <f>'load data'!M25/1000000*'calc monthly loads'!$B$3</f>
        <v>108.969</v>
      </c>
      <c r="R25" s="1">
        <f>'load data'!N25/1000000*'calc monthly loads'!$B$3</f>
        <v>87.199</v>
      </c>
      <c r="S25" s="1">
        <f>'load data'!O25/1000000*'calc monthly loads'!$B$3</f>
        <v>65.968</v>
      </c>
      <c r="T25" s="1">
        <f>'load data'!P25/1000000*'calc monthly loads'!$B$3</f>
        <v>59.157000000000004</v>
      </c>
      <c r="U25" t="s">
        <v>13</v>
      </c>
      <c r="V25" s="3">
        <f>SUM(I25:S25)</f>
        <v>1347.3880000000001</v>
      </c>
      <c r="W25" t="s">
        <v>14</v>
      </c>
      <c r="X25" s="3">
        <f>T25</f>
        <v>59.157000000000004</v>
      </c>
    </row>
    <row r="26" spans="1:24" ht="12.75">
      <c r="A26" t="s">
        <v>8</v>
      </c>
      <c r="B26" s="3">
        <f>MAX(I428:T489)</f>
        <v>249.9</v>
      </c>
      <c r="C26" s="3">
        <f>Z489</f>
        <v>58742.333999999995</v>
      </c>
      <c r="D26" s="3">
        <f>AB489</f>
        <v>30746.1</v>
      </c>
      <c r="E26" s="3">
        <f t="shared" si="0"/>
        <v>89488.434</v>
      </c>
      <c r="F26">
        <f>'load data'!A26</f>
        <v>11300</v>
      </c>
      <c r="G26">
        <f>'load data'!B26</f>
        <v>1</v>
      </c>
      <c r="H26">
        <v>41</v>
      </c>
      <c r="I26" s="1">
        <f>'load data'!E26/1000000*'calc monthly loads'!$B$3</f>
        <v>57.05</v>
      </c>
      <c r="J26" s="1">
        <f>'load data'!F26/1000000*'calc monthly loads'!$B$3</f>
        <v>56.714</v>
      </c>
      <c r="K26" s="1">
        <f>'load data'!G26/1000000*'calc monthly loads'!$B$3</f>
        <v>57.574999999999996</v>
      </c>
      <c r="L26" s="1">
        <f>'load data'!H26/1000000*'calc monthly loads'!$B$3</f>
        <v>59.00300000000001</v>
      </c>
      <c r="M26" s="1">
        <f>'load data'!I26/1000000*'calc monthly loads'!$B$3</f>
        <v>68.789</v>
      </c>
      <c r="N26" s="1">
        <f>'load data'!J26/1000000*'calc monthly loads'!$B$3</f>
        <v>80.55600000000001</v>
      </c>
      <c r="O26" s="1">
        <f>'load data'!K26/1000000*'calc monthly loads'!$B$3</f>
        <v>91.875</v>
      </c>
      <c r="P26" s="1">
        <f>'load data'!L26/1000000*'calc monthly loads'!$B$3</f>
        <v>117.99199999999999</v>
      </c>
      <c r="Q26" s="1">
        <f>'load data'!M26/1000000*'calc monthly loads'!$B$3</f>
        <v>152.87300000000002</v>
      </c>
      <c r="R26" s="1">
        <f>'load data'!N26/1000000*'calc monthly loads'!$B$3</f>
        <v>145.27100000000002</v>
      </c>
      <c r="S26" s="1">
        <f>'load data'!O26/1000000*'calc monthly loads'!$B$3</f>
        <v>155.981</v>
      </c>
      <c r="T26" s="1">
        <f>'load data'!P26/1000000*'calc monthly loads'!$B$3</f>
        <v>163.212</v>
      </c>
      <c r="U26" t="s">
        <v>13</v>
      </c>
      <c r="V26" s="3">
        <f>SUM(P26:T26)</f>
        <v>735.329</v>
      </c>
      <c r="W26" t="s">
        <v>14</v>
      </c>
      <c r="X26" s="3">
        <f>SUM(I26:O26)</f>
        <v>471.562</v>
      </c>
    </row>
    <row r="27" spans="1:24" ht="12.75">
      <c r="A27" t="s">
        <v>9</v>
      </c>
      <c r="B27" s="3">
        <f>MAX(I490:T549)</f>
        <v>233.44299999999998</v>
      </c>
      <c r="C27" s="3">
        <f>Z549</f>
        <v>51455.96400000001</v>
      </c>
      <c r="D27" s="3">
        <f>AB549</f>
        <v>34620.79599999999</v>
      </c>
      <c r="E27" s="3">
        <f t="shared" si="0"/>
        <v>86076.76</v>
      </c>
      <c r="F27">
        <f>'load data'!A27</f>
        <v>11300</v>
      </c>
      <c r="G27">
        <f>'load data'!B27</f>
        <v>2</v>
      </c>
      <c r="I27" s="1">
        <f>'load data'!E27/1000000*'calc monthly loads'!$B$3</f>
        <v>161.126</v>
      </c>
      <c r="J27" s="1">
        <f>'load data'!F27/1000000*'calc monthly loads'!$B$3</f>
        <v>159.446</v>
      </c>
      <c r="K27" s="1">
        <f>'load data'!G27/1000000*'calc monthly loads'!$B$3</f>
        <v>159.04</v>
      </c>
      <c r="L27" s="1">
        <f>'load data'!H27/1000000*'calc monthly loads'!$B$3</f>
        <v>150.98999999999998</v>
      </c>
      <c r="M27" s="1">
        <f>'load data'!I27/1000000*'calc monthly loads'!$B$3</f>
        <v>148.519</v>
      </c>
      <c r="N27" s="1">
        <f>'load data'!J27/1000000*'calc monthly loads'!$B$3</f>
        <v>134.08499999999998</v>
      </c>
      <c r="O27" s="1">
        <f>'load data'!K27/1000000*'calc monthly loads'!$B$3</f>
        <v>122.91999999999999</v>
      </c>
      <c r="P27" s="1">
        <f>'load data'!L27/1000000*'calc monthly loads'!$B$3</f>
        <v>124.32000000000001</v>
      </c>
      <c r="Q27" s="1">
        <f>'load data'!M27/1000000*'calc monthly loads'!$B$3</f>
        <v>108.857</v>
      </c>
      <c r="R27" s="1">
        <f>'load data'!N27/1000000*'calc monthly loads'!$B$3</f>
        <v>96.789</v>
      </c>
      <c r="S27" s="1">
        <f>'load data'!O27/1000000*'calc monthly loads'!$B$3</f>
        <v>83.678</v>
      </c>
      <c r="T27" s="1">
        <f>'load data'!P27/1000000*'calc monthly loads'!$B$3</f>
        <v>74.417</v>
      </c>
      <c r="U27" t="s">
        <v>13</v>
      </c>
      <c r="V27" s="3">
        <f>SUM(I27:S27)</f>
        <v>1449.77</v>
      </c>
      <c r="W27" t="s">
        <v>14</v>
      </c>
      <c r="X27" s="3">
        <f>T27</f>
        <v>74.417</v>
      </c>
    </row>
    <row r="28" spans="1:24" ht="12.75">
      <c r="A28" t="s">
        <v>10</v>
      </c>
      <c r="B28" s="3">
        <f>MAX(I550:T611)</f>
        <v>184.107</v>
      </c>
      <c r="C28" s="3">
        <f>Z611</f>
        <v>46799.46599999999</v>
      </c>
      <c r="D28" s="3">
        <f>AB611</f>
        <v>31884.300000000003</v>
      </c>
      <c r="E28" s="3">
        <f t="shared" si="0"/>
        <v>78683.766</v>
      </c>
      <c r="F28">
        <f>'load data'!A28</f>
        <v>11400</v>
      </c>
      <c r="G28">
        <f>'load data'!B28</f>
        <v>1</v>
      </c>
      <c r="H28">
        <v>51</v>
      </c>
      <c r="I28" s="1">
        <f>'load data'!E28/1000000*'calc monthly loads'!$B$3</f>
        <v>66.57</v>
      </c>
      <c r="J28" s="1">
        <f>'load data'!F28/1000000*'calc monthly loads'!$B$3</f>
        <v>65.632</v>
      </c>
      <c r="K28" s="1">
        <f>'load data'!G28/1000000*'calc monthly loads'!$B$3</f>
        <v>66.332</v>
      </c>
      <c r="L28" s="1">
        <f>'load data'!H28/1000000*'calc monthly loads'!$B$3</f>
        <v>68.005</v>
      </c>
      <c r="M28" s="1">
        <f>'load data'!I28/1000000*'calc monthly loads'!$B$3</f>
        <v>75.026</v>
      </c>
      <c r="N28" s="1">
        <f>'load data'!J28/1000000*'calc monthly loads'!$B$3</f>
        <v>91.21</v>
      </c>
      <c r="O28" s="1">
        <f>'load data'!K28/1000000*'calc monthly loads'!$B$3</f>
        <v>103.866</v>
      </c>
      <c r="P28" s="1">
        <f>'load data'!L28/1000000*'calc monthly loads'!$B$3</f>
        <v>121.954</v>
      </c>
      <c r="Q28" s="1">
        <f>'load data'!M28/1000000*'calc monthly loads'!$B$3</f>
        <v>135.15599999999998</v>
      </c>
      <c r="R28" s="1">
        <f>'load data'!N28/1000000*'calc monthly loads'!$B$3</f>
        <v>181.118</v>
      </c>
      <c r="S28" s="1">
        <f>'load data'!O28/1000000*'calc monthly loads'!$B$3</f>
        <v>178.64000000000001</v>
      </c>
      <c r="T28" s="1">
        <f>'load data'!P28/1000000*'calc monthly loads'!$B$3</f>
        <v>167.965</v>
      </c>
      <c r="U28" t="s">
        <v>13</v>
      </c>
      <c r="V28" s="3">
        <f>SUM(P28:T28)</f>
        <v>784.833</v>
      </c>
      <c r="W28" t="s">
        <v>14</v>
      </c>
      <c r="X28" s="3">
        <f>SUM(I28:O28)</f>
        <v>536.641</v>
      </c>
    </row>
    <row r="29" spans="1:24" ht="12.75">
      <c r="A29" t="s">
        <v>11</v>
      </c>
      <c r="B29" s="3">
        <f>MAX(I612:T671)</f>
        <v>183.708</v>
      </c>
      <c r="C29" s="3">
        <f>Z671</f>
        <v>39211.619999999995</v>
      </c>
      <c r="D29" s="3">
        <f>AB671</f>
        <v>30364.782000000007</v>
      </c>
      <c r="E29" s="3">
        <f t="shared" si="0"/>
        <v>69576.402</v>
      </c>
      <c r="F29">
        <f>'load data'!A29</f>
        <v>11400</v>
      </c>
      <c r="G29">
        <f>'load data'!B29</f>
        <v>2</v>
      </c>
      <c r="I29" s="1">
        <f>'load data'!E29/1000000*'calc monthly loads'!$B$3</f>
        <v>161.287</v>
      </c>
      <c r="J29" s="1">
        <f>'load data'!F29/1000000*'calc monthly loads'!$B$3</f>
        <v>159.439</v>
      </c>
      <c r="K29" s="1">
        <f>'load data'!G29/1000000*'calc monthly loads'!$B$3</f>
        <v>157.864</v>
      </c>
      <c r="L29" s="1">
        <f>'load data'!H29/1000000*'calc monthly loads'!$B$3</f>
        <v>148.855</v>
      </c>
      <c r="M29" s="1">
        <f>'load data'!I29/1000000*'calc monthly loads'!$B$3</f>
        <v>147.714</v>
      </c>
      <c r="N29" s="1">
        <f>'load data'!J29/1000000*'calc monthly loads'!$B$3</f>
        <v>135.919</v>
      </c>
      <c r="O29" s="1">
        <f>'load data'!K29/1000000*'calc monthly loads'!$B$3</f>
        <v>131.243</v>
      </c>
      <c r="P29" s="1">
        <f>'load data'!L29/1000000*'calc monthly loads'!$B$3</f>
        <v>129.094</v>
      </c>
      <c r="Q29" s="1">
        <f>'load data'!M29/1000000*'calc monthly loads'!$B$3</f>
        <v>120.19000000000001</v>
      </c>
      <c r="R29" s="1">
        <f>'load data'!N29/1000000*'calc monthly loads'!$B$3</f>
        <v>104.895</v>
      </c>
      <c r="S29" s="1">
        <f>'load data'!O29/1000000*'calc monthly loads'!$B$3</f>
        <v>90.888</v>
      </c>
      <c r="T29" s="1">
        <f>'load data'!P29/1000000*'calc monthly loads'!$B$3</f>
        <v>81.361</v>
      </c>
      <c r="U29" t="s">
        <v>13</v>
      </c>
      <c r="V29" s="3">
        <f>SUM(I29:S29)</f>
        <v>1487.3880000000001</v>
      </c>
      <c r="W29" t="s">
        <v>14</v>
      </c>
      <c r="X29" s="3">
        <f>T29</f>
        <v>81.361</v>
      </c>
    </row>
    <row r="30" spans="1:24" ht="12.75">
      <c r="A30" t="s">
        <v>12</v>
      </c>
      <c r="B30" s="3">
        <f>MAX(I672:T733)</f>
        <v>195.188</v>
      </c>
      <c r="C30" s="3">
        <f>Z733</f>
        <v>43656.69000000001</v>
      </c>
      <c r="D30" s="3">
        <f>AB733</f>
        <v>34177.745</v>
      </c>
      <c r="E30" s="3">
        <f t="shared" si="0"/>
        <v>77834.43500000001</v>
      </c>
      <c r="F30">
        <f>'load data'!A30</f>
        <v>11500</v>
      </c>
      <c r="G30">
        <f>'load data'!B30</f>
        <v>1</v>
      </c>
      <c r="H30">
        <v>61</v>
      </c>
      <c r="I30" s="1">
        <f>'load data'!E30/1000000*'calc monthly loads'!$B$3</f>
        <v>79.478</v>
      </c>
      <c r="J30" s="1">
        <f>'load data'!F30/1000000*'calc monthly loads'!$B$3</f>
        <v>77.819</v>
      </c>
      <c r="K30" s="1">
        <f>'load data'!G30/1000000*'calc monthly loads'!$B$3</f>
        <v>76.412</v>
      </c>
      <c r="L30" s="1">
        <f>'load data'!H30/1000000*'calc monthly loads'!$B$3</f>
        <v>76.062</v>
      </c>
      <c r="M30" s="1">
        <f>'load data'!I30/1000000*'calc monthly loads'!$B$3</f>
        <v>78.113</v>
      </c>
      <c r="N30" s="1">
        <f>'load data'!J30/1000000*'calc monthly loads'!$B$3</f>
        <v>88.592</v>
      </c>
      <c r="O30" s="1">
        <f>'load data'!K30/1000000*'calc monthly loads'!$B$3</f>
        <v>130.43800000000002</v>
      </c>
      <c r="P30" s="1">
        <f>'load data'!L30/1000000*'calc monthly loads'!$B$3</f>
        <v>109.935</v>
      </c>
      <c r="Q30" s="1">
        <f>'load data'!M30/1000000*'calc monthly loads'!$B$3</f>
        <v>109.403</v>
      </c>
      <c r="R30" s="1">
        <f>'load data'!N30/1000000*'calc monthly loads'!$B$3</f>
        <v>146.727</v>
      </c>
      <c r="S30" s="1">
        <f>'load data'!O30/1000000*'calc monthly loads'!$B$3</f>
        <v>128.968</v>
      </c>
      <c r="T30" s="1">
        <f>'load data'!P30/1000000*'calc monthly loads'!$B$3</f>
        <v>127.23200000000001</v>
      </c>
      <c r="U30" t="s">
        <v>13</v>
      </c>
      <c r="V30" s="3">
        <v>0</v>
      </c>
      <c r="W30" t="s">
        <v>14</v>
      </c>
      <c r="X30" s="3">
        <f aca="true" t="shared" si="1" ref="X30:X35">SUM(I30:T30)</f>
        <v>1229.1789999999999</v>
      </c>
    </row>
    <row r="31" spans="3:24" ht="12.75">
      <c r="C31" s="3">
        <f>SUM(C19:C30)</f>
        <v>557149.278</v>
      </c>
      <c r="D31" s="3">
        <f>SUM(D19:D30)</f>
        <v>375741.24</v>
      </c>
      <c r="E31" s="3">
        <f>SUM(E19:E30)</f>
        <v>932890.5180000002</v>
      </c>
      <c r="F31">
        <f>'load data'!A31</f>
        <v>11500</v>
      </c>
      <c r="G31">
        <f>'load data'!B31</f>
        <v>2</v>
      </c>
      <c r="I31" s="1">
        <f>'load data'!E31/1000000*'calc monthly loads'!$B$3</f>
        <v>122.74499999999999</v>
      </c>
      <c r="J31" s="1">
        <f>'load data'!F31/1000000*'calc monthly loads'!$B$3</f>
        <v>119.30099999999999</v>
      </c>
      <c r="K31" s="1">
        <f>'load data'!G31/1000000*'calc monthly loads'!$B$3</f>
        <v>118.81099999999999</v>
      </c>
      <c r="L31" s="1">
        <f>'load data'!H31/1000000*'calc monthly loads'!$B$3</f>
        <v>118.146</v>
      </c>
      <c r="M31" s="1">
        <f>'load data'!I31/1000000*'calc monthly loads'!$B$3</f>
        <v>117.6</v>
      </c>
      <c r="N31" s="1">
        <f>'load data'!J31/1000000*'calc monthly loads'!$B$3</f>
        <v>118.10400000000001</v>
      </c>
      <c r="O31" s="1">
        <f>'load data'!K31/1000000*'calc monthly loads'!$B$3</f>
        <v>114.954</v>
      </c>
      <c r="P31" s="1">
        <f>'load data'!L31/1000000*'calc monthly loads'!$B$3</f>
        <v>113.876</v>
      </c>
      <c r="Q31" s="1">
        <f>'load data'!M31/1000000*'calc monthly loads'!$B$3</f>
        <v>107.226</v>
      </c>
      <c r="R31" s="1">
        <f>'load data'!N31/1000000*'calc monthly loads'!$B$3</f>
        <v>94.535</v>
      </c>
      <c r="S31" s="1">
        <f>'load data'!O31/1000000*'calc monthly loads'!$B$3</f>
        <v>81.949</v>
      </c>
      <c r="T31" s="1">
        <f>'load data'!P31/1000000*'calc monthly loads'!$B$3</f>
        <v>76.202</v>
      </c>
      <c r="U31" t="s">
        <v>13</v>
      </c>
      <c r="V31" s="3">
        <v>0</v>
      </c>
      <c r="W31" t="s">
        <v>14</v>
      </c>
      <c r="X31" s="3">
        <f t="shared" si="1"/>
        <v>1303.449</v>
      </c>
    </row>
    <row r="32" spans="6:24" ht="12.75">
      <c r="F32">
        <f>'load data'!A32</f>
        <v>11600</v>
      </c>
      <c r="G32">
        <f>'load data'!B32</f>
        <v>1</v>
      </c>
      <c r="H32">
        <v>71</v>
      </c>
      <c r="I32" s="1">
        <f>'load data'!E32/1000000*'calc monthly loads'!$B$3</f>
        <v>74.438</v>
      </c>
      <c r="J32" s="1">
        <f>'load data'!F32/1000000*'calc monthly loads'!$B$3</f>
        <v>73.227</v>
      </c>
      <c r="K32" s="1">
        <f>'load data'!G32/1000000*'calc monthly loads'!$B$3</f>
        <v>73.584</v>
      </c>
      <c r="L32" s="1">
        <f>'load data'!H32/1000000*'calc monthly loads'!$B$3</f>
        <v>70.196</v>
      </c>
      <c r="M32" s="1">
        <f>'load data'!I32/1000000*'calc monthly loads'!$B$3</f>
        <v>70.546</v>
      </c>
      <c r="N32" s="1">
        <f>'load data'!J32/1000000*'calc monthly loads'!$B$3</f>
        <v>72.85600000000001</v>
      </c>
      <c r="O32" s="1">
        <f>'load data'!K32/1000000*'calc monthly loads'!$B$3</f>
        <v>73.759</v>
      </c>
      <c r="P32" s="1">
        <f>'load data'!L32/1000000*'calc monthly loads'!$B$3</f>
        <v>76.258</v>
      </c>
      <c r="Q32" s="1">
        <f>'load data'!M32/1000000*'calc monthly loads'!$B$3</f>
        <v>76.15299999999999</v>
      </c>
      <c r="R32" s="1">
        <f>'load data'!N32/1000000*'calc monthly loads'!$B$3</f>
        <v>76.944</v>
      </c>
      <c r="S32" s="1">
        <f>'load data'!O32/1000000*'calc monthly loads'!$B$3</f>
        <v>99.26</v>
      </c>
      <c r="T32" s="1">
        <f>'load data'!P32/1000000*'calc monthly loads'!$B$3</f>
        <v>107.093</v>
      </c>
      <c r="U32" t="s">
        <v>13</v>
      </c>
      <c r="V32" s="3">
        <v>0</v>
      </c>
      <c r="W32" t="s">
        <v>14</v>
      </c>
      <c r="X32" s="3">
        <f t="shared" si="1"/>
        <v>944.314</v>
      </c>
    </row>
    <row r="33" spans="1:24" ht="12.75">
      <c r="A33" t="str">
        <f ca="1">CELL("filename")</f>
        <v>S:\COMMON\RFP 2001 Med. Large\load data\CMP\[Medium Class Just SO Updated (Info to Bidders).xls]calc monthly loads</v>
      </c>
      <c r="F33">
        <f>'load data'!A33</f>
        <v>11600</v>
      </c>
      <c r="G33">
        <f>'load data'!B33</f>
        <v>2</v>
      </c>
      <c r="I33" s="1">
        <f>'load data'!E33/1000000*'calc monthly loads'!$B$3</f>
        <v>107.758</v>
      </c>
      <c r="J33" s="1">
        <f>'load data'!F33/1000000*'calc monthly loads'!$B$3</f>
        <v>106.96000000000001</v>
      </c>
      <c r="K33" s="1">
        <f>'load data'!G33/1000000*'calc monthly loads'!$B$3</f>
        <v>100.016</v>
      </c>
      <c r="L33" s="1">
        <f>'load data'!H33/1000000*'calc monthly loads'!$B$3</f>
        <v>102.578</v>
      </c>
      <c r="M33" s="1">
        <f>'load data'!I33/1000000*'calc monthly loads'!$B$3</f>
        <v>105.441</v>
      </c>
      <c r="N33" s="1">
        <f>'load data'!J33/1000000*'calc monthly loads'!$B$3</f>
        <v>104.67099999999999</v>
      </c>
      <c r="O33" s="1">
        <f>'load data'!K33/1000000*'calc monthly loads'!$B$3</f>
        <v>97.44</v>
      </c>
      <c r="P33" s="1">
        <f>'load data'!L33/1000000*'calc monthly loads'!$B$3</f>
        <v>94.325</v>
      </c>
      <c r="Q33" s="1">
        <f>'load data'!M33/1000000*'calc monthly loads'!$B$3</f>
        <v>91.94500000000001</v>
      </c>
      <c r="R33" s="1">
        <f>'load data'!N33/1000000*'calc monthly loads'!$B$3</f>
        <v>84.82600000000001</v>
      </c>
      <c r="S33" s="1">
        <f>'load data'!O33/1000000*'calc monthly loads'!$B$3</f>
        <v>80.192</v>
      </c>
      <c r="T33" s="1">
        <f>'load data'!P33/1000000*'calc monthly loads'!$B$3</f>
        <v>68.201</v>
      </c>
      <c r="U33" t="s">
        <v>13</v>
      </c>
      <c r="V33" s="3">
        <v>0</v>
      </c>
      <c r="W33" t="s">
        <v>14</v>
      </c>
      <c r="X33" s="3">
        <f t="shared" si="1"/>
        <v>1144.353</v>
      </c>
    </row>
    <row r="34" spans="1:24" ht="12.75">
      <c r="A34" s="6">
        <f ca="1">TODAY()</f>
        <v>37222</v>
      </c>
      <c r="F34">
        <f>'load data'!A34</f>
        <v>11700</v>
      </c>
      <c r="G34">
        <f>'load data'!B34</f>
        <v>1</v>
      </c>
      <c r="H34">
        <v>81</v>
      </c>
      <c r="I34" s="1">
        <f>'load data'!E34/1000000*'calc monthly loads'!$B$3</f>
        <v>69.03399999999999</v>
      </c>
      <c r="J34" s="1">
        <f>'load data'!F34/1000000*'calc monthly loads'!$B$3</f>
        <v>70.749</v>
      </c>
      <c r="K34" s="1">
        <f>'load data'!G34/1000000*'calc monthly loads'!$B$3</f>
        <v>70.875</v>
      </c>
      <c r="L34" s="1">
        <f>'load data'!H34/1000000*'calc monthly loads'!$B$3</f>
        <v>71.82</v>
      </c>
      <c r="M34" s="1">
        <f>'load data'!I34/1000000*'calc monthly loads'!$B$3</f>
        <v>76.104</v>
      </c>
      <c r="N34" s="1">
        <f>'load data'!J34/1000000*'calc monthly loads'!$B$3</f>
        <v>87.535</v>
      </c>
      <c r="O34" s="1">
        <f>'load data'!K34/1000000*'calc monthly loads'!$B$3</f>
        <v>95.312</v>
      </c>
      <c r="P34" s="1">
        <f>'load data'!L34/1000000*'calc monthly loads'!$B$3</f>
        <v>118.32100000000001</v>
      </c>
      <c r="Q34" s="1">
        <f>'load data'!M34/1000000*'calc monthly loads'!$B$3</f>
        <v>131.11700000000002</v>
      </c>
      <c r="R34" s="1">
        <f>'load data'!N34/1000000*'calc monthly loads'!$B$3</f>
        <v>138.782</v>
      </c>
      <c r="S34" s="1">
        <f>'load data'!O34/1000000*'calc monthly loads'!$B$3</f>
        <v>145.089</v>
      </c>
      <c r="T34" s="1">
        <f>'load data'!P34/1000000*'calc monthly loads'!$B$3</f>
        <v>145.509</v>
      </c>
      <c r="U34" t="s">
        <v>13</v>
      </c>
      <c r="V34" s="3">
        <v>0</v>
      </c>
      <c r="W34" t="s">
        <v>14</v>
      </c>
      <c r="X34" s="3">
        <f t="shared" si="1"/>
        <v>1220.247</v>
      </c>
    </row>
    <row r="35" spans="6:24" ht="12.75">
      <c r="F35">
        <f>'load data'!A35</f>
        <v>11700</v>
      </c>
      <c r="G35">
        <f>'load data'!B35</f>
        <v>2</v>
      </c>
      <c r="I35" s="1">
        <f>'load data'!E35/1000000*'calc monthly loads'!$B$3</f>
        <v>143.094</v>
      </c>
      <c r="J35" s="1">
        <f>'load data'!F35/1000000*'calc monthly loads'!$B$3</f>
        <v>145.614</v>
      </c>
      <c r="K35" s="1">
        <f>'load data'!G35/1000000*'calc monthly loads'!$B$3</f>
        <v>140.532</v>
      </c>
      <c r="L35" s="1">
        <f>'load data'!H35/1000000*'calc monthly loads'!$B$3</f>
        <v>138.25</v>
      </c>
      <c r="M35" s="1">
        <f>'load data'!I35/1000000*'calc monthly loads'!$B$3</f>
        <v>134.40699999999998</v>
      </c>
      <c r="N35" s="1">
        <f>'load data'!J35/1000000*'calc monthly loads'!$B$3</f>
        <v>130.851</v>
      </c>
      <c r="O35" s="1">
        <f>'load data'!K35/1000000*'calc monthly loads'!$B$3</f>
        <v>128.177</v>
      </c>
      <c r="P35" s="1">
        <f>'load data'!L35/1000000*'calc monthly loads'!$B$3</f>
        <v>122.38799999999999</v>
      </c>
      <c r="Q35" s="1">
        <f>'load data'!M35/1000000*'calc monthly loads'!$B$3</f>
        <v>115.26899999999999</v>
      </c>
      <c r="R35" s="1">
        <f>'load data'!N35/1000000*'calc monthly loads'!$B$3</f>
        <v>98.861</v>
      </c>
      <c r="S35" s="1">
        <f>'load data'!O35/1000000*'calc monthly loads'!$B$3</f>
        <v>83.762</v>
      </c>
      <c r="T35" s="1">
        <f>'load data'!P35/1000000*'calc monthly loads'!$B$3</f>
        <v>75.922</v>
      </c>
      <c r="U35" t="s">
        <v>13</v>
      </c>
      <c r="V35" s="3">
        <v>0</v>
      </c>
      <c r="W35" t="s">
        <v>14</v>
      </c>
      <c r="X35" s="3">
        <f t="shared" si="1"/>
        <v>1457.127</v>
      </c>
    </row>
    <row r="36" spans="6:24" ht="12.75">
      <c r="F36">
        <f>'load data'!A36</f>
        <v>11800</v>
      </c>
      <c r="G36">
        <f>'load data'!B36</f>
        <v>1</v>
      </c>
      <c r="H36">
        <v>21</v>
      </c>
      <c r="I36" s="1">
        <f>'load data'!E36/1000000*'calc monthly loads'!$B$3</f>
        <v>71.925</v>
      </c>
      <c r="J36" s="1">
        <f>'load data'!F36/1000000*'calc monthly loads'!$B$3</f>
        <v>73.24799999999999</v>
      </c>
      <c r="K36" s="1">
        <f>'load data'!G36/1000000*'calc monthly loads'!$B$3</f>
        <v>70.714</v>
      </c>
      <c r="L36" s="1">
        <f>'load data'!H36/1000000*'calc monthly loads'!$B$3</f>
        <v>72.57600000000001</v>
      </c>
      <c r="M36" s="1">
        <f>'load data'!I36/1000000*'calc monthly loads'!$B$3</f>
        <v>81.725</v>
      </c>
      <c r="N36" s="1">
        <f>'load data'!J36/1000000*'calc monthly loads'!$B$3</f>
        <v>89.964</v>
      </c>
      <c r="O36" s="1">
        <f>'load data'!K36/1000000*'calc monthly loads'!$B$3</f>
        <v>106.12</v>
      </c>
      <c r="P36" s="1">
        <f>'load data'!L36/1000000*'calc monthly loads'!$B$3</f>
        <v>124.187</v>
      </c>
      <c r="Q36" s="1">
        <f>'load data'!M36/1000000*'calc monthly loads'!$B$3</f>
        <v>171.31799999999998</v>
      </c>
      <c r="R36" s="1">
        <f>'load data'!N36/1000000*'calc monthly loads'!$B$3</f>
        <v>160.398</v>
      </c>
      <c r="S36" s="1">
        <f>'load data'!O36/1000000*'calc monthly loads'!$B$3</f>
        <v>159.53699999999998</v>
      </c>
      <c r="T36" s="1">
        <f>'load data'!P36/1000000*'calc monthly loads'!$B$3</f>
        <v>153.391</v>
      </c>
      <c r="U36" t="s">
        <v>13</v>
      </c>
      <c r="V36" s="3">
        <f>SUM(P36:T36)</f>
        <v>768.831</v>
      </c>
      <c r="W36" t="s">
        <v>14</v>
      </c>
      <c r="X36" s="3">
        <f>SUM(I36:O36)</f>
        <v>566.2719999999999</v>
      </c>
    </row>
    <row r="37" spans="6:24" ht="12.75">
      <c r="F37">
        <f>'load data'!A37</f>
        <v>11800</v>
      </c>
      <c r="G37">
        <f>'load data'!B37</f>
        <v>2</v>
      </c>
      <c r="I37" s="1">
        <f>'load data'!E37/1000000*'calc monthly loads'!$B$3</f>
        <v>174.629</v>
      </c>
      <c r="J37" s="1">
        <f>'load data'!F37/1000000*'calc monthly loads'!$B$3</f>
        <v>174.167</v>
      </c>
      <c r="K37" s="1">
        <f>'load data'!G37/1000000*'calc monthly loads'!$B$3</f>
        <v>153.426</v>
      </c>
      <c r="L37" s="1">
        <f>'load data'!H37/1000000*'calc monthly loads'!$B$3</f>
        <v>146.02</v>
      </c>
      <c r="M37" s="1">
        <f>'load data'!I37/1000000*'calc monthly loads'!$B$3</f>
        <v>148.736</v>
      </c>
      <c r="N37" s="1">
        <f>'load data'!J37/1000000*'calc monthly loads'!$B$3</f>
        <v>141.169</v>
      </c>
      <c r="O37" s="1">
        <f>'load data'!K37/1000000*'calc monthly loads'!$B$3</f>
        <v>120.63099999999999</v>
      </c>
      <c r="P37" s="1">
        <f>'load data'!L37/1000000*'calc monthly loads'!$B$3</f>
        <v>116.97</v>
      </c>
      <c r="Q37" s="1">
        <f>'load data'!M37/1000000*'calc monthly loads'!$B$3</f>
        <v>107.954</v>
      </c>
      <c r="R37" s="1">
        <f>'load data'!N37/1000000*'calc monthly loads'!$B$3</f>
        <v>93.583</v>
      </c>
      <c r="S37" s="1">
        <f>'load data'!O37/1000000*'calc monthly loads'!$B$3</f>
        <v>76.258</v>
      </c>
      <c r="T37" s="1">
        <f>'load data'!P37/1000000*'calc monthly loads'!$B$3</f>
        <v>69.489</v>
      </c>
      <c r="U37" t="s">
        <v>13</v>
      </c>
      <c r="V37" s="3">
        <f>SUM(I37:S37)</f>
        <v>1453.5430000000001</v>
      </c>
      <c r="W37" t="s">
        <v>14</v>
      </c>
      <c r="X37" s="3">
        <f>T37</f>
        <v>69.489</v>
      </c>
    </row>
    <row r="38" spans="6:24" ht="12.75">
      <c r="F38">
        <f>'load data'!A38</f>
        <v>11900</v>
      </c>
      <c r="G38">
        <f>'load data'!B38</f>
        <v>1</v>
      </c>
      <c r="H38">
        <v>31</v>
      </c>
      <c r="I38" s="1">
        <f>'load data'!E38/1000000*'calc monthly loads'!$B$3</f>
        <v>67.039</v>
      </c>
      <c r="J38" s="1">
        <f>'load data'!F38/1000000*'calc monthly loads'!$B$3</f>
        <v>68.194</v>
      </c>
      <c r="K38" s="1">
        <f>'load data'!G38/1000000*'calc monthly loads'!$B$3</f>
        <v>68.698</v>
      </c>
      <c r="L38" s="1">
        <f>'load data'!H38/1000000*'calc monthly loads'!$B$3</f>
        <v>71.239</v>
      </c>
      <c r="M38" s="1">
        <f>'load data'!I38/1000000*'calc monthly loads'!$B$3</f>
        <v>77.455</v>
      </c>
      <c r="N38" s="1">
        <f>'load data'!J38/1000000*'calc monthly loads'!$B$3</f>
        <v>89.67</v>
      </c>
      <c r="O38" s="1">
        <f>'load data'!K38/1000000*'calc monthly loads'!$B$3</f>
        <v>106.113</v>
      </c>
      <c r="P38" s="1">
        <f>'load data'!L38/1000000*'calc monthly loads'!$B$3</f>
        <v>148.45600000000002</v>
      </c>
      <c r="Q38" s="1">
        <f>'load data'!M38/1000000*'calc monthly loads'!$B$3</f>
        <v>160.699</v>
      </c>
      <c r="R38" s="1">
        <f>'load data'!N38/1000000*'calc monthly loads'!$B$3</f>
        <v>154.539</v>
      </c>
      <c r="S38" s="1">
        <f>'load data'!O38/1000000*'calc monthly loads'!$B$3</f>
        <v>157.423</v>
      </c>
      <c r="T38" s="1">
        <f>'load data'!P38/1000000*'calc monthly loads'!$B$3</f>
        <v>156.268</v>
      </c>
      <c r="U38" t="s">
        <v>13</v>
      </c>
      <c r="V38" s="3">
        <f>SUM(P38:T38)</f>
        <v>777.385</v>
      </c>
      <c r="W38" t="s">
        <v>14</v>
      </c>
      <c r="X38" s="3">
        <f>SUM(I38:O38)</f>
        <v>548.4079999999999</v>
      </c>
    </row>
    <row r="39" spans="6:24" ht="12.75">
      <c r="F39">
        <f>'load data'!A39</f>
        <v>11900</v>
      </c>
      <c r="G39">
        <f>'load data'!B39</f>
        <v>2</v>
      </c>
      <c r="I39" s="1">
        <f>'load data'!E39/1000000*'calc monthly loads'!$B$3</f>
        <v>160.22299999999998</v>
      </c>
      <c r="J39" s="1">
        <f>'load data'!F39/1000000*'calc monthly loads'!$B$3</f>
        <v>158.928</v>
      </c>
      <c r="K39" s="1">
        <f>'load data'!G39/1000000*'calc monthly loads'!$B$3</f>
        <v>155.995</v>
      </c>
      <c r="L39" s="1">
        <f>'load data'!H39/1000000*'calc monthly loads'!$B$3</f>
        <v>150.59799999999998</v>
      </c>
      <c r="M39" s="1">
        <f>'load data'!I39/1000000*'calc monthly loads'!$B$3</f>
        <v>143.269</v>
      </c>
      <c r="N39" s="1">
        <f>'load data'!J39/1000000*'calc monthly loads'!$B$3</f>
        <v>131.78199999999998</v>
      </c>
      <c r="O39" s="1">
        <f>'load data'!K39/1000000*'calc monthly loads'!$B$3</f>
        <v>124.229</v>
      </c>
      <c r="P39" s="1">
        <f>'load data'!L39/1000000*'calc monthly loads'!$B$3</f>
        <v>127.14099999999999</v>
      </c>
      <c r="Q39" s="1">
        <f>'load data'!M39/1000000*'calc monthly loads'!$B$3</f>
        <v>115.934</v>
      </c>
      <c r="R39" s="1">
        <f>'load data'!N39/1000000*'calc monthly loads'!$B$3</f>
        <v>101.395</v>
      </c>
      <c r="S39" s="1">
        <f>'load data'!O39/1000000*'calc monthly loads'!$B$3</f>
        <v>81.86500000000001</v>
      </c>
      <c r="T39" s="1">
        <f>'load data'!P39/1000000*'calc monthly loads'!$B$3</f>
        <v>77.04899999999999</v>
      </c>
      <c r="U39" t="s">
        <v>13</v>
      </c>
      <c r="V39" s="3">
        <f>SUM(I39:S39)</f>
        <v>1451.359</v>
      </c>
      <c r="W39" t="s">
        <v>14</v>
      </c>
      <c r="X39" s="3">
        <f>T39</f>
        <v>77.04899999999999</v>
      </c>
    </row>
    <row r="40" spans="6:24" ht="12.75">
      <c r="F40">
        <f>'load data'!A40</f>
        <v>12000</v>
      </c>
      <c r="G40">
        <f>'load data'!B40</f>
        <v>1</v>
      </c>
      <c r="H40">
        <v>41</v>
      </c>
      <c r="I40" s="1">
        <f>'load data'!E40/1000000*'calc monthly loads'!$B$3</f>
        <v>74.368</v>
      </c>
      <c r="J40" s="1">
        <f>'load data'!F40/1000000*'calc monthly loads'!$B$3</f>
        <v>74.753</v>
      </c>
      <c r="K40" s="1">
        <f>'load data'!G40/1000000*'calc monthly loads'!$B$3</f>
        <v>74.389</v>
      </c>
      <c r="L40" s="1">
        <f>'load data'!H40/1000000*'calc monthly loads'!$B$3</f>
        <v>77.46199999999999</v>
      </c>
      <c r="M40" s="1">
        <f>'load data'!I40/1000000*'calc monthly loads'!$B$3</f>
        <v>88.05999999999999</v>
      </c>
      <c r="N40" s="1">
        <f>'load data'!J40/1000000*'calc monthly loads'!$B$3</f>
        <v>97.097</v>
      </c>
      <c r="O40" s="1">
        <f>'load data'!K40/1000000*'calc monthly loads'!$B$3</f>
        <v>111.52400000000002</v>
      </c>
      <c r="P40" s="1">
        <f>'load data'!L40/1000000*'calc monthly loads'!$B$3</f>
        <v>156.429</v>
      </c>
      <c r="Q40" s="1">
        <f>'load data'!M40/1000000*'calc monthly loads'!$B$3</f>
        <v>164.234</v>
      </c>
      <c r="R40" s="1">
        <f>'load data'!N40/1000000*'calc monthly loads'!$B$3</f>
        <v>166.26399999999998</v>
      </c>
      <c r="S40" s="1">
        <f>'load data'!O40/1000000*'calc monthly loads'!$B$3</f>
        <v>184.30300000000003</v>
      </c>
      <c r="T40" s="1">
        <f>'load data'!P40/1000000*'calc monthly loads'!$B$3</f>
        <v>190.827</v>
      </c>
      <c r="U40" t="s">
        <v>13</v>
      </c>
      <c r="V40" s="3">
        <f>SUM(P40:T40)</f>
        <v>862.057</v>
      </c>
      <c r="W40" t="s">
        <v>14</v>
      </c>
      <c r="X40" s="3">
        <f>SUM(I40:O40)</f>
        <v>597.653</v>
      </c>
    </row>
    <row r="41" spans="6:24" ht="12.75">
      <c r="F41">
        <f>'load data'!A41</f>
        <v>12000</v>
      </c>
      <c r="G41">
        <f>'load data'!B41</f>
        <v>2</v>
      </c>
      <c r="I41" s="1">
        <f>'load data'!E41/1000000*'calc monthly loads'!$B$3</f>
        <v>167.181</v>
      </c>
      <c r="J41" s="1">
        <f>'load data'!F41/1000000*'calc monthly loads'!$B$3</f>
        <v>171.24099999999999</v>
      </c>
      <c r="K41" s="1">
        <f>'load data'!G41/1000000*'calc monthly loads'!$B$3</f>
        <v>165.536</v>
      </c>
      <c r="L41" s="1">
        <f>'load data'!H41/1000000*'calc monthly loads'!$B$3</f>
        <v>153.986</v>
      </c>
      <c r="M41" s="1">
        <f>'load data'!I41/1000000*'calc monthly loads'!$B$3</f>
        <v>147.084</v>
      </c>
      <c r="N41" s="1">
        <f>'load data'!J41/1000000*'calc monthly loads'!$B$3</f>
        <v>134.757</v>
      </c>
      <c r="O41" s="1">
        <f>'load data'!K41/1000000*'calc monthly loads'!$B$3</f>
        <v>126.18900000000001</v>
      </c>
      <c r="P41" s="1">
        <f>'load data'!L41/1000000*'calc monthly loads'!$B$3</f>
        <v>122.59100000000001</v>
      </c>
      <c r="Q41" s="1">
        <f>'load data'!M41/1000000*'calc monthly loads'!$B$3</f>
        <v>113.771</v>
      </c>
      <c r="R41" s="1">
        <f>'load data'!N41/1000000*'calc monthly loads'!$B$3</f>
        <v>101.381</v>
      </c>
      <c r="S41" s="1">
        <f>'load data'!O41/1000000*'calc monthly loads'!$B$3</f>
        <v>87.339</v>
      </c>
      <c r="T41" s="1">
        <f>'load data'!P41/1000000*'calc monthly loads'!$B$3</f>
        <v>77.028</v>
      </c>
      <c r="U41" t="s">
        <v>13</v>
      </c>
      <c r="V41" s="3">
        <f>SUM(I41:S41)</f>
        <v>1491.056</v>
      </c>
      <c r="W41" t="s">
        <v>14</v>
      </c>
      <c r="X41" s="3">
        <f>T41</f>
        <v>77.028</v>
      </c>
    </row>
    <row r="42" spans="6:24" ht="12.75">
      <c r="F42">
        <f>'load data'!A42</f>
        <v>12100</v>
      </c>
      <c r="G42">
        <f>'load data'!B42</f>
        <v>1</v>
      </c>
      <c r="H42">
        <v>51</v>
      </c>
      <c r="I42" s="1">
        <f>'load data'!E42/1000000*'calc monthly loads'!$B$3</f>
        <v>73.157</v>
      </c>
      <c r="J42" s="1">
        <f>'load data'!F42/1000000*'calc monthly loads'!$B$3</f>
        <v>73.129</v>
      </c>
      <c r="K42" s="1">
        <f>'load data'!G42/1000000*'calc monthly loads'!$B$3</f>
        <v>73.703</v>
      </c>
      <c r="L42" s="1">
        <f>'load data'!H42/1000000*'calc monthly loads'!$B$3</f>
        <v>74.277</v>
      </c>
      <c r="M42" s="1">
        <f>'load data'!I42/1000000*'calc monthly loads'!$B$3</f>
        <v>79.023</v>
      </c>
      <c r="N42" s="1">
        <f>'load data'!J42/1000000*'calc monthly loads'!$B$3</f>
        <v>88.018</v>
      </c>
      <c r="O42" s="1">
        <f>'load data'!K42/1000000*'calc monthly loads'!$B$3</f>
        <v>104.426</v>
      </c>
      <c r="P42" s="1">
        <f>'load data'!L42/1000000*'calc monthly loads'!$B$3</f>
        <v>128.548</v>
      </c>
      <c r="Q42" s="1">
        <f>'load data'!M42/1000000*'calc monthly loads'!$B$3</f>
        <v>146.65</v>
      </c>
      <c r="R42" s="1">
        <f>'load data'!N42/1000000*'calc monthly loads'!$B$3</f>
        <v>152.10999999999999</v>
      </c>
      <c r="S42" s="1">
        <f>'load data'!O42/1000000*'calc monthly loads'!$B$3</f>
        <v>159.53699999999998</v>
      </c>
      <c r="T42" s="1">
        <f>'load data'!P42/1000000*'calc monthly loads'!$B$3</f>
        <v>169.092</v>
      </c>
      <c r="U42" t="s">
        <v>13</v>
      </c>
      <c r="V42" s="3">
        <f>SUM(P42:T42)</f>
        <v>755.937</v>
      </c>
      <c r="W42" t="s">
        <v>14</v>
      </c>
      <c r="X42" s="3">
        <f>SUM(I42:O42)</f>
        <v>565.7330000000001</v>
      </c>
    </row>
    <row r="43" spans="6:24" ht="12.75">
      <c r="F43">
        <f>'load data'!A43</f>
        <v>12100</v>
      </c>
      <c r="G43">
        <f>'load data'!B43</f>
        <v>2</v>
      </c>
      <c r="I43" s="1">
        <f>'load data'!E43/1000000*'calc monthly loads'!$B$3</f>
        <v>161.54600000000002</v>
      </c>
      <c r="J43" s="1">
        <f>'load data'!F43/1000000*'calc monthly loads'!$B$3</f>
        <v>159.635</v>
      </c>
      <c r="K43" s="1">
        <f>'load data'!G43/1000000*'calc monthly loads'!$B$3</f>
        <v>154.21</v>
      </c>
      <c r="L43" s="1">
        <f>'load data'!H43/1000000*'calc monthly loads'!$B$3</f>
        <v>148.56099999999998</v>
      </c>
      <c r="M43" s="1">
        <f>'load data'!I43/1000000*'calc monthly loads'!$B$3</f>
        <v>143.941</v>
      </c>
      <c r="N43" s="1">
        <f>'load data'!J43/1000000*'calc monthly loads'!$B$3</f>
        <v>136.234</v>
      </c>
      <c r="O43" s="1">
        <f>'load data'!K43/1000000*'calc monthly loads'!$B$3</f>
        <v>121.674</v>
      </c>
      <c r="P43" s="1">
        <f>'load data'!L43/1000000*'calc monthly loads'!$B$3</f>
        <v>119.85399999999998</v>
      </c>
      <c r="Q43" s="1">
        <f>'load data'!M43/1000000*'calc monthly loads'!$B$3</f>
        <v>111.30699999999999</v>
      </c>
      <c r="R43" s="1">
        <f>'load data'!N43/1000000*'calc monthly loads'!$B$3</f>
        <v>98.322</v>
      </c>
      <c r="S43" s="1">
        <f>'load data'!O43/1000000*'calc monthly loads'!$B$3</f>
        <v>85.96</v>
      </c>
      <c r="T43" s="1">
        <f>'load data'!P43/1000000*'calc monthly loads'!$B$3</f>
        <v>78.092</v>
      </c>
      <c r="U43" t="s">
        <v>13</v>
      </c>
      <c r="V43" s="3">
        <f>SUM(I43:S43)</f>
        <v>1441.2440000000001</v>
      </c>
      <c r="W43" t="s">
        <v>14</v>
      </c>
      <c r="X43" s="3">
        <f>T43</f>
        <v>78.092</v>
      </c>
    </row>
    <row r="44" spans="6:24" ht="12.75">
      <c r="F44">
        <f>'load data'!A44</f>
        <v>12200</v>
      </c>
      <c r="G44">
        <f>'load data'!B44</f>
        <v>1</v>
      </c>
      <c r="H44">
        <v>61</v>
      </c>
      <c r="I44" s="1">
        <f>'load data'!E44/1000000*'calc monthly loads'!$B$3</f>
        <v>75.971</v>
      </c>
      <c r="J44" s="1">
        <f>'load data'!F44/1000000*'calc monthly loads'!$B$3</f>
        <v>74.039</v>
      </c>
      <c r="K44" s="1">
        <f>'load data'!G44/1000000*'calc monthly loads'!$B$3</f>
        <v>75.20100000000001</v>
      </c>
      <c r="L44" s="1">
        <f>'load data'!H44/1000000*'calc monthly loads'!$B$3</f>
        <v>78.729</v>
      </c>
      <c r="M44" s="1">
        <f>'load data'!I44/1000000*'calc monthly loads'!$B$3</f>
        <v>80.913</v>
      </c>
      <c r="N44" s="1">
        <f>'load data'!J44/1000000*'calc monthly loads'!$B$3</f>
        <v>88.774</v>
      </c>
      <c r="O44" s="1">
        <f>'load data'!K44/1000000*'calc monthly loads'!$B$3</f>
        <v>99.526</v>
      </c>
      <c r="P44" s="1">
        <f>'load data'!L44/1000000*'calc monthly loads'!$B$3</f>
        <v>106.946</v>
      </c>
      <c r="Q44" s="1">
        <f>'load data'!M44/1000000*'calc monthly loads'!$B$3</f>
        <v>115.46499999999999</v>
      </c>
      <c r="R44" s="1">
        <f>'load data'!N44/1000000*'calc monthly loads'!$B$3</f>
        <v>130.256</v>
      </c>
      <c r="S44" s="1">
        <f>'load data'!O44/1000000*'calc monthly loads'!$B$3</f>
        <v>126.78399999999999</v>
      </c>
      <c r="T44" s="1">
        <f>'load data'!P44/1000000*'calc monthly loads'!$B$3</f>
        <v>128.954</v>
      </c>
      <c r="U44" t="s">
        <v>13</v>
      </c>
      <c r="V44" s="3">
        <v>0</v>
      </c>
      <c r="W44" t="s">
        <v>14</v>
      </c>
      <c r="X44" s="3">
        <f>SUM(I44:T44)</f>
        <v>1181.558</v>
      </c>
    </row>
    <row r="45" spans="6:24" ht="12.75">
      <c r="F45">
        <f>'load data'!A45</f>
        <v>12200</v>
      </c>
      <c r="G45">
        <f>'load data'!B45</f>
        <v>2</v>
      </c>
      <c r="I45" s="1">
        <f>'load data'!E45/1000000*'calc monthly loads'!$B$3</f>
        <v>132.594</v>
      </c>
      <c r="J45" s="1">
        <f>'load data'!F45/1000000*'calc monthly loads'!$B$3</f>
        <v>129.192</v>
      </c>
      <c r="K45" s="1">
        <f>'load data'!G45/1000000*'calc monthly loads'!$B$3</f>
        <v>121.91899999999998</v>
      </c>
      <c r="L45" s="1">
        <f>'load data'!H45/1000000*'calc monthly loads'!$B$3</f>
        <v>116.606</v>
      </c>
      <c r="M45" s="1">
        <f>'load data'!I45/1000000*'calc monthly loads'!$B$3</f>
        <v>121.569</v>
      </c>
      <c r="N45" s="1">
        <f>'load data'!J45/1000000*'calc monthly loads'!$B$3</f>
        <v>119.336</v>
      </c>
      <c r="O45" s="1">
        <f>'load data'!K45/1000000*'calc monthly loads'!$B$3</f>
        <v>114.58999999999999</v>
      </c>
      <c r="P45" s="1">
        <f>'load data'!L45/1000000*'calc monthly loads'!$B$3</f>
        <v>112.07</v>
      </c>
      <c r="Q45" s="1">
        <f>'load data'!M45/1000000*'calc monthly loads'!$B$3</f>
        <v>108.927</v>
      </c>
      <c r="R45" s="1">
        <f>'load data'!N45/1000000*'calc monthly loads'!$B$3</f>
        <v>96.03999999999999</v>
      </c>
      <c r="S45" s="1">
        <f>'load data'!O45/1000000*'calc monthly loads'!$B$3</f>
        <v>86.25399999999999</v>
      </c>
      <c r="T45" s="1">
        <f>'load data'!P45/1000000*'calc monthly loads'!$B$3</f>
        <v>84</v>
      </c>
      <c r="U45" t="s">
        <v>13</v>
      </c>
      <c r="V45" s="3">
        <v>0</v>
      </c>
      <c r="W45" t="s">
        <v>14</v>
      </c>
      <c r="X45" s="3">
        <f>SUM(I45:T45)</f>
        <v>1343.0969999999998</v>
      </c>
    </row>
    <row r="46" spans="6:24" ht="12.75">
      <c r="F46">
        <f>'load data'!A46</f>
        <v>12300</v>
      </c>
      <c r="G46">
        <f>'load data'!B46</f>
        <v>1</v>
      </c>
      <c r="H46">
        <v>71</v>
      </c>
      <c r="I46" s="1">
        <f>'load data'!E46/1000000*'calc monthly loads'!$B$3</f>
        <v>79.198</v>
      </c>
      <c r="J46" s="1">
        <f>'load data'!F46/1000000*'calc monthly loads'!$B$3</f>
        <v>79.39399999999999</v>
      </c>
      <c r="K46" s="1">
        <f>'load data'!G46/1000000*'calc monthly loads'!$B$3</f>
        <v>77.735</v>
      </c>
      <c r="L46" s="1">
        <f>'load data'!H46/1000000*'calc monthly loads'!$B$3</f>
        <v>78.351</v>
      </c>
      <c r="M46" s="1">
        <f>'load data'!I46/1000000*'calc monthly loads'!$B$3</f>
        <v>78.281</v>
      </c>
      <c r="N46" s="1">
        <f>'load data'!J46/1000000*'calc monthly loads'!$B$3</f>
        <v>79.625</v>
      </c>
      <c r="O46" s="1">
        <f>'load data'!K46/1000000*'calc monthly loads'!$B$3</f>
        <v>87.703</v>
      </c>
      <c r="P46" s="1">
        <f>'load data'!L46/1000000*'calc monthly loads'!$B$3</f>
        <v>84.66499999999999</v>
      </c>
      <c r="Q46" s="1">
        <f>'load data'!M46/1000000*'calc monthly loads'!$B$3</f>
        <v>89.27799999999999</v>
      </c>
      <c r="R46" s="1">
        <f>'load data'!N46/1000000*'calc monthly loads'!$B$3</f>
        <v>86.25399999999999</v>
      </c>
      <c r="S46" s="1">
        <f>'load data'!O46/1000000*'calc monthly loads'!$B$3</f>
        <v>104.321</v>
      </c>
      <c r="T46" s="1">
        <f>'load data'!P46/1000000*'calc monthly loads'!$B$3</f>
        <v>102.34700000000001</v>
      </c>
      <c r="U46" t="s">
        <v>13</v>
      </c>
      <c r="V46" s="3">
        <v>0</v>
      </c>
      <c r="W46" t="s">
        <v>14</v>
      </c>
      <c r="X46" s="3">
        <f>SUM(I46:T46)</f>
        <v>1027.152</v>
      </c>
    </row>
    <row r="47" spans="6:24" ht="12.75">
      <c r="F47">
        <f>'load data'!A47</f>
        <v>12300</v>
      </c>
      <c r="G47">
        <f>'load data'!B47</f>
        <v>2</v>
      </c>
      <c r="I47" s="1">
        <f>'load data'!E47/1000000*'calc monthly loads'!$B$3</f>
        <v>101.598</v>
      </c>
      <c r="J47" s="1">
        <f>'load data'!F47/1000000*'calc monthly loads'!$B$3</f>
        <v>103.915</v>
      </c>
      <c r="K47" s="1">
        <f>'load data'!G47/1000000*'calc monthly loads'!$B$3</f>
        <v>102.41000000000001</v>
      </c>
      <c r="L47" s="1">
        <f>'load data'!H47/1000000*'calc monthly loads'!$B$3</f>
        <v>98.44800000000001</v>
      </c>
      <c r="M47" s="1">
        <f>'load data'!I47/1000000*'calc monthly loads'!$B$3</f>
        <v>104.713</v>
      </c>
      <c r="N47" s="1">
        <f>'load data'!J47/1000000*'calc monthly loads'!$B$3</f>
        <v>98.728</v>
      </c>
      <c r="O47" s="1">
        <f>'load data'!K47/1000000*'calc monthly loads'!$B$3</f>
        <v>96.67</v>
      </c>
      <c r="P47" s="1">
        <f>'load data'!L47/1000000*'calc monthly loads'!$B$3</f>
        <v>90.902</v>
      </c>
      <c r="Q47" s="1">
        <f>'load data'!M47/1000000*'calc monthly loads'!$B$3</f>
        <v>88.424</v>
      </c>
      <c r="R47" s="1">
        <f>'load data'!N47/1000000*'calc monthly loads'!$B$3</f>
        <v>83.104</v>
      </c>
      <c r="S47" s="1">
        <f>'load data'!O47/1000000*'calc monthly loads'!$B$3</f>
        <v>77.728</v>
      </c>
      <c r="T47" s="1">
        <f>'load data'!P47/1000000*'calc monthly loads'!$B$3</f>
        <v>76.27199999999999</v>
      </c>
      <c r="U47" t="s">
        <v>13</v>
      </c>
      <c r="V47" s="3">
        <v>0</v>
      </c>
      <c r="W47" t="s">
        <v>14</v>
      </c>
      <c r="X47" s="3">
        <f>SUM(I47:T47)</f>
        <v>1122.9119999999998</v>
      </c>
    </row>
    <row r="48" spans="6:24" ht="12.75">
      <c r="F48">
        <f>'load data'!A48</f>
        <v>12400</v>
      </c>
      <c r="G48">
        <f>'load data'!B48</f>
        <v>1</v>
      </c>
      <c r="H48">
        <v>11</v>
      </c>
      <c r="I48" s="1">
        <f>'load data'!E48/1000000*'calc monthly loads'!$B$3</f>
        <v>76.559</v>
      </c>
      <c r="J48" s="1">
        <f>'load data'!F48/1000000*'calc monthly loads'!$B$3</f>
        <v>76.15299999999999</v>
      </c>
      <c r="K48" s="1">
        <f>'load data'!G48/1000000*'calc monthly loads'!$B$3</f>
        <v>76.328</v>
      </c>
      <c r="L48" s="1">
        <f>'load data'!H48/1000000*'calc monthly loads'!$B$3</f>
        <v>75.418</v>
      </c>
      <c r="M48" s="1">
        <f>'load data'!I48/1000000*'calc monthly loads'!$B$3</f>
        <v>83.426</v>
      </c>
      <c r="N48" s="1">
        <f>'load data'!J48/1000000*'calc monthly loads'!$B$3</f>
        <v>90.132</v>
      </c>
      <c r="O48" s="1">
        <f>'load data'!K48/1000000*'calc monthly loads'!$B$3</f>
        <v>116.711</v>
      </c>
      <c r="P48" s="1">
        <f>'load data'!L48/1000000*'calc monthly loads'!$B$3</f>
        <v>155.071</v>
      </c>
      <c r="Q48" s="1">
        <f>'load data'!M48/1000000*'calc monthly loads'!$B$3</f>
        <v>147.07</v>
      </c>
      <c r="R48" s="1">
        <f>'load data'!N48/1000000*'calc monthly loads'!$B$3</f>
        <v>174.461</v>
      </c>
      <c r="S48" s="1">
        <f>'load data'!O48/1000000*'calc monthly loads'!$B$3</f>
        <v>182.952</v>
      </c>
      <c r="T48" s="1">
        <f>'load data'!P48/1000000*'calc monthly loads'!$B$3</f>
        <v>169.456</v>
      </c>
      <c r="U48" t="s">
        <v>13</v>
      </c>
      <c r="V48" s="3">
        <f>SUM(P48:T48)</f>
        <v>829.01</v>
      </c>
      <c r="W48" t="s">
        <v>14</v>
      </c>
      <c r="X48" s="3">
        <f>SUM(I48:O48)</f>
        <v>594.727</v>
      </c>
    </row>
    <row r="49" spans="6:24" ht="12.75">
      <c r="F49">
        <f>'load data'!A49</f>
        <v>12400</v>
      </c>
      <c r="G49">
        <f>'load data'!B49</f>
        <v>2</v>
      </c>
      <c r="I49" s="1">
        <f>'load data'!E49/1000000*'calc monthly loads'!$B$3</f>
        <v>163.27499999999998</v>
      </c>
      <c r="J49" s="1">
        <f>'load data'!F49/1000000*'calc monthly loads'!$B$3</f>
        <v>160.22299999999998</v>
      </c>
      <c r="K49" s="1">
        <f>'load data'!G49/1000000*'calc monthly loads'!$B$3</f>
        <v>155.21099999999998</v>
      </c>
      <c r="L49" s="1">
        <f>'load data'!H49/1000000*'calc monthly loads'!$B$3</f>
        <v>146.678</v>
      </c>
      <c r="M49" s="1">
        <f>'load data'!I49/1000000*'calc monthly loads'!$B$3</f>
        <v>145.992</v>
      </c>
      <c r="N49" s="1">
        <f>'load data'!J49/1000000*'calc monthly loads'!$B$3</f>
        <v>137.242</v>
      </c>
      <c r="O49" s="1">
        <f>'load data'!K49/1000000*'calc monthly loads'!$B$3</f>
        <v>120.38600000000001</v>
      </c>
      <c r="P49" s="1">
        <f>'load data'!L49/1000000*'calc monthly loads'!$B$3</f>
        <v>118.44699999999999</v>
      </c>
      <c r="Q49" s="1">
        <f>'load data'!M49/1000000*'calc monthly loads'!$B$3</f>
        <v>109.54299999999999</v>
      </c>
      <c r="R49" s="1">
        <f>'load data'!N49/1000000*'calc monthly loads'!$B$3</f>
        <v>94.024</v>
      </c>
      <c r="S49" s="1">
        <f>'load data'!O49/1000000*'calc monthly loads'!$B$3</f>
        <v>74.158</v>
      </c>
      <c r="T49" s="1">
        <f>'load data'!P49/1000000*'calc monthly loads'!$B$3</f>
        <v>66.612</v>
      </c>
      <c r="U49" t="s">
        <v>13</v>
      </c>
      <c r="V49" s="3">
        <f>SUM(I49:S49)</f>
        <v>1425.1789999999996</v>
      </c>
      <c r="W49" t="s">
        <v>14</v>
      </c>
      <c r="X49" s="3">
        <f>T49</f>
        <v>66.612</v>
      </c>
    </row>
    <row r="50" spans="6:24" ht="12.75">
      <c r="F50">
        <f>'load data'!A50</f>
        <v>12500</v>
      </c>
      <c r="G50">
        <f>'load data'!B50</f>
        <v>1</v>
      </c>
      <c r="H50">
        <v>21</v>
      </c>
      <c r="I50" s="1">
        <f>'load data'!E50/1000000*'calc monthly loads'!$B$3</f>
        <v>65.128</v>
      </c>
      <c r="J50" s="1">
        <f>'load data'!F50/1000000*'calc monthly loads'!$B$3</f>
        <v>65.77900000000001</v>
      </c>
      <c r="K50" s="1">
        <f>'load data'!G50/1000000*'calc monthly loads'!$B$3</f>
        <v>66.311</v>
      </c>
      <c r="L50" s="1">
        <f>'load data'!H50/1000000*'calc monthly loads'!$B$3</f>
        <v>64.673</v>
      </c>
      <c r="M50" s="1">
        <f>'load data'!I50/1000000*'calc monthly loads'!$B$3</f>
        <v>70.40599999999999</v>
      </c>
      <c r="N50" s="1">
        <f>'load data'!J50/1000000*'calc monthly loads'!$B$3</f>
        <v>78.89699999999999</v>
      </c>
      <c r="O50" s="1">
        <f>'load data'!K50/1000000*'calc monthly loads'!$B$3</f>
        <v>92.211</v>
      </c>
      <c r="P50" s="1">
        <f>'load data'!L50/1000000*'calc monthly loads'!$B$3</f>
        <v>114.863</v>
      </c>
      <c r="Q50" s="1">
        <f>'load data'!M50/1000000*'calc monthly loads'!$B$3</f>
        <v>136.416</v>
      </c>
      <c r="R50" s="1">
        <f>'load data'!N50/1000000*'calc monthly loads'!$B$3</f>
        <v>165.697</v>
      </c>
      <c r="S50" s="1">
        <f>'load data'!O50/1000000*'calc monthly loads'!$B$3</f>
        <v>176.869</v>
      </c>
      <c r="T50" s="1">
        <f>'load data'!P50/1000000*'calc monthly loads'!$B$3</f>
        <v>158.13</v>
      </c>
      <c r="U50" t="s">
        <v>13</v>
      </c>
      <c r="V50" s="3">
        <f>SUM(P50:T50)</f>
        <v>751.975</v>
      </c>
      <c r="W50" t="s">
        <v>14</v>
      </c>
      <c r="X50" s="3">
        <f>SUM(I50:O50)</f>
        <v>503.40500000000003</v>
      </c>
    </row>
    <row r="51" spans="6:24" ht="12.75">
      <c r="F51">
        <f>'load data'!A51</f>
        <v>12500</v>
      </c>
      <c r="G51">
        <f>'load data'!B51</f>
        <v>2</v>
      </c>
      <c r="I51" s="1">
        <f>'load data'!E51/1000000*'calc monthly loads'!$B$3</f>
        <v>153.678</v>
      </c>
      <c r="J51" s="1">
        <f>'load data'!F51/1000000*'calc monthly loads'!$B$3</f>
        <v>145.62099999999998</v>
      </c>
      <c r="K51" s="1">
        <f>'load data'!G51/1000000*'calc monthly loads'!$B$3</f>
        <v>120.82699999999998</v>
      </c>
      <c r="L51" s="1">
        <f>'load data'!H51/1000000*'calc monthly loads'!$B$3</f>
        <v>102.214</v>
      </c>
      <c r="M51" s="1">
        <f>'load data'!I51/1000000*'calc monthly loads'!$B$3</f>
        <v>98.413</v>
      </c>
      <c r="N51" s="1">
        <f>'load data'!J51/1000000*'calc monthly loads'!$B$3</f>
        <v>89.46</v>
      </c>
      <c r="O51" s="1">
        <f>'load data'!K51/1000000*'calc monthly loads'!$B$3</f>
        <v>86.128</v>
      </c>
      <c r="P51" s="1">
        <f>'load data'!L51/1000000*'calc monthly loads'!$B$3</f>
        <v>84.917</v>
      </c>
      <c r="Q51" s="1">
        <f>'load data'!M51/1000000*'calc monthly loads'!$B$3</f>
        <v>80.031</v>
      </c>
      <c r="R51" s="1">
        <f>'load data'!N51/1000000*'calc monthly loads'!$B$3</f>
        <v>71.4</v>
      </c>
      <c r="S51" s="1">
        <f>'load data'!O51/1000000*'calc monthly loads'!$B$3</f>
        <v>68.194</v>
      </c>
      <c r="T51" s="1">
        <f>'load data'!P51/1000000*'calc monthly loads'!$B$3</f>
        <v>65.737</v>
      </c>
      <c r="U51" t="s">
        <v>13</v>
      </c>
      <c r="V51" s="3">
        <f>SUM(I51:S51)</f>
        <v>1100.883</v>
      </c>
      <c r="W51" t="s">
        <v>14</v>
      </c>
      <c r="X51" s="3">
        <f>T51</f>
        <v>65.737</v>
      </c>
    </row>
    <row r="52" spans="6:24" ht="12.75">
      <c r="F52">
        <f>'load data'!A52</f>
        <v>12600</v>
      </c>
      <c r="G52">
        <f>'load data'!B52</f>
        <v>1</v>
      </c>
      <c r="H52">
        <v>31</v>
      </c>
      <c r="I52" s="1">
        <f>'load data'!E52/1000000*'calc monthly loads'!$B$3</f>
        <v>66.311</v>
      </c>
      <c r="J52" s="1">
        <f>'load data'!F52/1000000*'calc monthly loads'!$B$3</f>
        <v>65.142</v>
      </c>
      <c r="K52" s="1">
        <f>'load data'!G52/1000000*'calc monthly loads'!$B$3</f>
        <v>63.441</v>
      </c>
      <c r="L52" s="1">
        <f>'load data'!H52/1000000*'calc monthly loads'!$B$3</f>
        <v>62.964999999999996</v>
      </c>
      <c r="M52" s="1">
        <f>'load data'!I52/1000000*'calc monthly loads'!$B$3</f>
        <v>65.107</v>
      </c>
      <c r="N52" s="1">
        <f>'load data'!J52/1000000*'calc monthly loads'!$B$3</f>
        <v>73.003</v>
      </c>
      <c r="O52" s="1">
        <f>'load data'!K52/1000000*'calc monthly loads'!$B$3</f>
        <v>87.08</v>
      </c>
      <c r="P52" s="1">
        <f>'load data'!L52/1000000*'calc monthly loads'!$B$3</f>
        <v>109.515</v>
      </c>
      <c r="Q52" s="1">
        <f>'load data'!M52/1000000*'calc monthly loads'!$B$3</f>
        <v>129.675</v>
      </c>
      <c r="R52" s="1">
        <f>'load data'!N52/1000000*'calc monthly loads'!$B$3</f>
        <v>157.318</v>
      </c>
      <c r="S52" s="1">
        <f>'load data'!O52/1000000*'calc monthly loads'!$B$3</f>
        <v>185.892</v>
      </c>
      <c r="T52" s="1">
        <f>'load data'!P52/1000000*'calc monthly loads'!$B$3</f>
        <v>159.887</v>
      </c>
      <c r="U52" t="s">
        <v>13</v>
      </c>
      <c r="V52" s="3">
        <f>SUM(P52:T52)</f>
        <v>742.287</v>
      </c>
      <c r="W52" t="s">
        <v>14</v>
      </c>
      <c r="X52" s="3">
        <f>SUM(I52:O52)</f>
        <v>483.049</v>
      </c>
    </row>
    <row r="53" spans="6:24" ht="12.75">
      <c r="F53">
        <f>'load data'!A53</f>
        <v>12600</v>
      </c>
      <c r="G53">
        <f>'load data'!B53</f>
        <v>2</v>
      </c>
      <c r="I53" s="1">
        <f>'load data'!E53/1000000*'calc monthly loads'!$B$3</f>
        <v>153.006</v>
      </c>
      <c r="J53" s="1">
        <f>'load data'!F53/1000000*'calc monthly loads'!$B$3</f>
        <v>154.92399999999998</v>
      </c>
      <c r="K53" s="1">
        <f>'load data'!G53/1000000*'calc monthly loads'!$B$3</f>
        <v>148.89700000000002</v>
      </c>
      <c r="L53" s="1">
        <f>'load data'!H53/1000000*'calc monthly loads'!$B$3</f>
        <v>145.824</v>
      </c>
      <c r="M53" s="1">
        <f>'load data'!I53/1000000*'calc monthly loads'!$B$3</f>
        <v>137.487</v>
      </c>
      <c r="N53" s="1">
        <f>'load data'!J53/1000000*'calc monthly loads'!$B$3</f>
        <v>131.075</v>
      </c>
      <c r="O53" s="1">
        <f>'load data'!K53/1000000*'calc monthly loads'!$B$3</f>
        <v>120.56099999999999</v>
      </c>
      <c r="P53" s="1">
        <f>'load data'!L53/1000000*'calc monthly loads'!$B$3</f>
        <v>117.362</v>
      </c>
      <c r="Q53" s="1">
        <f>'load data'!M53/1000000*'calc monthly loads'!$B$3</f>
        <v>101.724</v>
      </c>
      <c r="R53" s="1">
        <f>'load data'!N53/1000000*'calc monthly loads'!$B$3</f>
        <v>87.535</v>
      </c>
      <c r="S53" s="1">
        <f>'load data'!O53/1000000*'calc monthly loads'!$B$3</f>
        <v>73.164</v>
      </c>
      <c r="T53" s="1">
        <f>'load data'!P53/1000000*'calc monthly loads'!$B$3</f>
        <v>67.74600000000001</v>
      </c>
      <c r="U53" t="s">
        <v>13</v>
      </c>
      <c r="V53" s="3">
        <f>SUM(I53:S53)</f>
        <v>1371.559</v>
      </c>
      <c r="W53" t="s">
        <v>14</v>
      </c>
      <c r="X53" s="3">
        <f>T53</f>
        <v>67.74600000000001</v>
      </c>
    </row>
    <row r="54" spans="6:24" ht="12.75">
      <c r="F54">
        <f>'load data'!A54</f>
        <v>12700</v>
      </c>
      <c r="G54">
        <f>'load data'!B54</f>
        <v>1</v>
      </c>
      <c r="H54">
        <v>41</v>
      </c>
      <c r="I54" s="1">
        <f>'load data'!E54/1000000*'calc monthly loads'!$B$3</f>
        <v>65.39399999999999</v>
      </c>
      <c r="J54" s="1">
        <f>'load data'!F54/1000000*'calc monthly loads'!$B$3</f>
        <v>65.1</v>
      </c>
      <c r="K54" s="1">
        <f>'load data'!G54/1000000*'calc monthly loads'!$B$3</f>
        <v>64.946</v>
      </c>
      <c r="L54" s="1">
        <f>'load data'!H54/1000000*'calc monthly loads'!$B$3</f>
        <v>64.337</v>
      </c>
      <c r="M54" s="1">
        <f>'load data'!I54/1000000*'calc monthly loads'!$B$3</f>
        <v>72.97500000000001</v>
      </c>
      <c r="N54" s="1">
        <f>'load data'!J54/1000000*'calc monthly loads'!$B$3</f>
        <v>82.201</v>
      </c>
      <c r="O54" s="1">
        <f>'load data'!K54/1000000*'calc monthly loads'!$B$3</f>
        <v>93.443</v>
      </c>
      <c r="P54" s="1">
        <f>'load data'!L54/1000000*'calc monthly loads'!$B$3</f>
        <v>118.363</v>
      </c>
      <c r="Q54" s="1">
        <f>'load data'!M54/1000000*'calc monthly loads'!$B$3</f>
        <v>137.02499999999998</v>
      </c>
      <c r="R54" s="1">
        <f>'load data'!N54/1000000*'calc monthly loads'!$B$3</f>
        <v>148.407</v>
      </c>
      <c r="S54" s="1">
        <f>'load data'!O54/1000000*'calc monthly loads'!$B$3</f>
        <v>153.951</v>
      </c>
      <c r="T54" s="1">
        <f>'load data'!P54/1000000*'calc monthly loads'!$B$3</f>
        <v>157.661</v>
      </c>
      <c r="U54" t="s">
        <v>13</v>
      </c>
      <c r="V54" s="3">
        <f>SUM(P54:T54)</f>
        <v>715.4069999999999</v>
      </c>
      <c r="W54" t="s">
        <v>14</v>
      </c>
      <c r="X54" s="3">
        <f>SUM(I54:O54)</f>
        <v>508.39599999999996</v>
      </c>
    </row>
    <row r="55" spans="6:24" ht="12.75">
      <c r="F55">
        <f>'load data'!A55</f>
        <v>12700</v>
      </c>
      <c r="G55">
        <f>'load data'!B55</f>
        <v>2</v>
      </c>
      <c r="I55" s="1">
        <f>'load data'!E55/1000000*'calc monthly loads'!$B$3</f>
        <v>153.076</v>
      </c>
      <c r="J55" s="1">
        <f>'load data'!F55/1000000*'calc monthly loads'!$B$3</f>
        <v>155.232</v>
      </c>
      <c r="K55" s="1">
        <f>'load data'!G55/1000000*'calc monthly loads'!$B$3</f>
        <v>154.392</v>
      </c>
      <c r="L55" s="1">
        <f>'load data'!H55/1000000*'calc monthly loads'!$B$3</f>
        <v>146.552</v>
      </c>
      <c r="M55" s="1">
        <f>'load data'!I55/1000000*'calc monthly loads'!$B$3</f>
        <v>143.20600000000002</v>
      </c>
      <c r="N55" s="1">
        <f>'load data'!J55/1000000*'calc monthly loads'!$B$3</f>
        <v>133.469</v>
      </c>
      <c r="O55" s="1">
        <f>'load data'!K55/1000000*'calc monthly loads'!$B$3</f>
        <v>120.771</v>
      </c>
      <c r="P55" s="1">
        <f>'load data'!L55/1000000*'calc monthly loads'!$B$3</f>
        <v>118.902</v>
      </c>
      <c r="Q55" s="1">
        <f>'load data'!M55/1000000*'calc monthly loads'!$B$3</f>
        <v>109.89300000000001</v>
      </c>
      <c r="R55" s="1">
        <f>'load data'!N55/1000000*'calc monthly loads'!$B$3</f>
        <v>93.751</v>
      </c>
      <c r="S55" s="1">
        <f>'load data'!O55/1000000*'calc monthly loads'!$B$3</f>
        <v>79.982</v>
      </c>
      <c r="T55" s="1">
        <f>'load data'!P55/1000000*'calc monthly loads'!$B$3</f>
        <v>70.658</v>
      </c>
      <c r="U55" t="s">
        <v>13</v>
      </c>
      <c r="V55" s="3">
        <f>SUM(I55:S55)</f>
        <v>1409.2259999999999</v>
      </c>
      <c r="W55" t="s">
        <v>14</v>
      </c>
      <c r="X55" s="3">
        <f>T55</f>
        <v>70.658</v>
      </c>
    </row>
    <row r="56" spans="6:24" ht="12.75">
      <c r="F56">
        <f>'load data'!A56</f>
        <v>12800</v>
      </c>
      <c r="G56">
        <f>'load data'!B56</f>
        <v>1</v>
      </c>
      <c r="H56">
        <v>51</v>
      </c>
      <c r="I56" s="1">
        <f>'load data'!E56/1000000*'calc monthly loads'!$B$3</f>
        <v>67.193</v>
      </c>
      <c r="J56" s="1">
        <f>'load data'!F56/1000000*'calc monthly loads'!$B$3</f>
        <v>67.235</v>
      </c>
      <c r="K56" s="1">
        <f>'load data'!G56/1000000*'calc monthly loads'!$B$3</f>
        <v>66.577</v>
      </c>
      <c r="L56" s="1">
        <f>'load data'!H56/1000000*'calc monthly loads'!$B$3</f>
        <v>67.55</v>
      </c>
      <c r="M56" s="1">
        <f>'load data'!I56/1000000*'calc monthly loads'!$B$3</f>
        <v>72.527</v>
      </c>
      <c r="N56" s="1">
        <f>'load data'!J56/1000000*'calc monthly loads'!$B$3</f>
        <v>81.774</v>
      </c>
      <c r="O56" s="1">
        <f>'load data'!K56/1000000*'calc monthly loads'!$B$3</f>
        <v>99.67999999999999</v>
      </c>
      <c r="P56" s="1">
        <f>'load data'!L56/1000000*'calc monthly loads'!$B$3</f>
        <v>117.026</v>
      </c>
      <c r="Q56" s="1">
        <f>'load data'!M56/1000000*'calc monthly loads'!$B$3</f>
        <v>137.214</v>
      </c>
      <c r="R56" s="1">
        <f>'load data'!N56/1000000*'calc monthly loads'!$B$3</f>
        <v>148.869</v>
      </c>
      <c r="S56" s="1">
        <f>'load data'!O56/1000000*'calc monthly loads'!$B$3</f>
        <v>178.654</v>
      </c>
      <c r="T56" s="1">
        <f>'load data'!P56/1000000*'calc monthly loads'!$B$3</f>
        <v>177.926</v>
      </c>
      <c r="U56" t="s">
        <v>13</v>
      </c>
      <c r="V56" s="3">
        <f>SUM(P56:T56)</f>
        <v>759.6890000000001</v>
      </c>
      <c r="W56" t="s">
        <v>14</v>
      </c>
      <c r="X56" s="3">
        <f>SUM(I56:O56)</f>
        <v>522.536</v>
      </c>
    </row>
    <row r="57" spans="6:24" ht="12.75">
      <c r="F57">
        <f>'load data'!A57</f>
        <v>12800</v>
      </c>
      <c r="G57">
        <f>'load data'!B57</f>
        <v>2</v>
      </c>
      <c r="I57" s="1">
        <f>'load data'!E57/1000000*'calc monthly loads'!$B$3</f>
        <v>157.857</v>
      </c>
      <c r="J57" s="1">
        <f>'load data'!F57/1000000*'calc monthly loads'!$B$3</f>
        <v>156.296</v>
      </c>
      <c r="K57" s="1">
        <f>'load data'!G57/1000000*'calc monthly loads'!$B$3</f>
        <v>156.646</v>
      </c>
      <c r="L57" s="1">
        <f>'load data'!H57/1000000*'calc monthly loads'!$B$3</f>
        <v>148.57500000000002</v>
      </c>
      <c r="M57" s="1">
        <f>'load data'!I57/1000000*'calc monthly loads'!$B$3</f>
        <v>145.201</v>
      </c>
      <c r="N57" s="1">
        <f>'load data'!J57/1000000*'calc monthly loads'!$B$3</f>
        <v>134.10600000000002</v>
      </c>
      <c r="O57" s="1">
        <f>'load data'!K57/1000000*'calc monthly loads'!$B$3</f>
        <v>124.551</v>
      </c>
      <c r="P57" s="1">
        <f>'load data'!L57/1000000*'calc monthly loads'!$B$3</f>
        <v>123.80900000000001</v>
      </c>
      <c r="Q57" s="1">
        <f>'load data'!M57/1000000*'calc monthly loads'!$B$3</f>
        <v>108.836</v>
      </c>
      <c r="R57" s="1">
        <f>'load data'!N57/1000000*'calc monthly loads'!$B$3</f>
        <v>91.392</v>
      </c>
      <c r="S57" s="1">
        <f>'load data'!O57/1000000*'calc monthly loads'!$B$3</f>
        <v>77.385</v>
      </c>
      <c r="T57" s="1">
        <f>'load data'!P57/1000000*'calc monthly loads'!$B$3</f>
        <v>72.345</v>
      </c>
      <c r="U57" t="s">
        <v>13</v>
      </c>
      <c r="V57" s="3">
        <f>SUM(I57:S57)</f>
        <v>1424.6540000000002</v>
      </c>
      <c r="W57" t="s">
        <v>14</v>
      </c>
      <c r="X57" s="3">
        <f>T57</f>
        <v>72.345</v>
      </c>
    </row>
    <row r="58" spans="6:24" ht="12.75">
      <c r="F58">
        <f>'load data'!A58</f>
        <v>12900</v>
      </c>
      <c r="G58">
        <f>'load data'!B58</f>
        <v>1</v>
      </c>
      <c r="H58">
        <v>61</v>
      </c>
      <c r="I58" s="1">
        <f>'load data'!E58/1000000*'calc monthly loads'!$B$3</f>
        <v>68.411</v>
      </c>
      <c r="J58" s="1">
        <f>'load data'!F58/1000000*'calc monthly loads'!$B$3</f>
        <v>67.837</v>
      </c>
      <c r="K58" s="1">
        <f>'load data'!G58/1000000*'calc monthly loads'!$B$3</f>
        <v>67.27000000000001</v>
      </c>
      <c r="L58" s="1">
        <f>'load data'!H58/1000000*'calc monthly loads'!$B$3</f>
        <v>69.188</v>
      </c>
      <c r="M58" s="1">
        <f>'load data'!I58/1000000*'calc monthly loads'!$B$3</f>
        <v>68.978</v>
      </c>
      <c r="N58" s="1">
        <f>'load data'!J58/1000000*'calc monthly loads'!$B$3</f>
        <v>72.37299999999999</v>
      </c>
      <c r="O58" s="1">
        <f>'load data'!K58/1000000*'calc monthly loads'!$B$3</f>
        <v>83.384</v>
      </c>
      <c r="P58" s="1">
        <f>'load data'!L58/1000000*'calc monthly loads'!$B$3</f>
        <v>88.60600000000001</v>
      </c>
      <c r="Q58" s="1">
        <f>'load data'!M58/1000000*'calc monthly loads'!$B$3</f>
        <v>104.034</v>
      </c>
      <c r="R58" s="1">
        <f>'load data'!N58/1000000*'calc monthly loads'!$B$3</f>
        <v>114.352</v>
      </c>
      <c r="S58" s="1">
        <f>'load data'!O58/1000000*'calc monthly loads'!$B$3</f>
        <v>123.03899999999999</v>
      </c>
      <c r="T58" s="1">
        <f>'load data'!P58/1000000*'calc monthly loads'!$B$3</f>
        <v>125.202</v>
      </c>
      <c r="U58" t="s">
        <v>13</v>
      </c>
      <c r="V58" s="3">
        <v>0</v>
      </c>
      <c r="W58" t="s">
        <v>14</v>
      </c>
      <c r="X58" s="3">
        <f>SUM(I58:T58)</f>
        <v>1052.674</v>
      </c>
    </row>
    <row r="59" spans="6:24" ht="12.75">
      <c r="F59">
        <f>'load data'!A59</f>
        <v>12900</v>
      </c>
      <c r="G59">
        <f>'load data'!B59</f>
        <v>2</v>
      </c>
      <c r="I59" s="1">
        <f>'load data'!E59/1000000*'calc monthly loads'!$B$3</f>
        <v>121.61099999999999</v>
      </c>
      <c r="J59" s="1">
        <f>'load data'!F59/1000000*'calc monthly loads'!$B$3</f>
        <v>119.19600000000001</v>
      </c>
      <c r="K59" s="1">
        <f>'load data'!G59/1000000*'calc monthly loads'!$B$3</f>
        <v>108.78</v>
      </c>
      <c r="L59" s="1">
        <f>'load data'!H59/1000000*'calc monthly loads'!$B$3</f>
        <v>110.138</v>
      </c>
      <c r="M59" s="1">
        <f>'load data'!I59/1000000*'calc monthly loads'!$B$3</f>
        <v>113.34400000000001</v>
      </c>
      <c r="N59" s="1">
        <f>'load data'!J59/1000000*'calc monthly loads'!$B$3</f>
        <v>112.455</v>
      </c>
      <c r="O59" s="1">
        <f>'load data'!K59/1000000*'calc monthly loads'!$B$3</f>
        <v>114.723</v>
      </c>
      <c r="P59" s="1">
        <f>'load data'!L59/1000000*'calc monthly loads'!$B$3</f>
        <v>108.794</v>
      </c>
      <c r="Q59" s="1">
        <f>'load data'!M59/1000000*'calc monthly loads'!$B$3</f>
        <v>101.325</v>
      </c>
      <c r="R59" s="1">
        <f>'load data'!N59/1000000*'calc monthly loads'!$B$3</f>
        <v>85.071</v>
      </c>
      <c r="S59" s="1">
        <f>'load data'!O59/1000000*'calc monthly loads'!$B$3</f>
        <v>75.271</v>
      </c>
      <c r="T59" s="1">
        <f>'load data'!P59/1000000*'calc monthly loads'!$B$3</f>
        <v>72.85600000000001</v>
      </c>
      <c r="U59" t="s">
        <v>13</v>
      </c>
      <c r="V59" s="3">
        <v>0</v>
      </c>
      <c r="W59" t="s">
        <v>14</v>
      </c>
      <c r="X59" s="3">
        <f>SUM(I59:T59)</f>
        <v>1243.564</v>
      </c>
    </row>
    <row r="60" spans="6:24" ht="12.75">
      <c r="F60">
        <f>'load data'!A60</f>
        <v>13000</v>
      </c>
      <c r="G60">
        <f>'load data'!B60</f>
        <v>1</v>
      </c>
      <c r="H60">
        <v>71</v>
      </c>
      <c r="I60" s="1">
        <f>'load data'!E60/1000000*'calc monthly loads'!$B$3</f>
        <v>70</v>
      </c>
      <c r="J60" s="1">
        <f>'load data'!F60/1000000*'calc monthly loads'!$B$3</f>
        <v>65.38</v>
      </c>
      <c r="K60" s="1">
        <f>'load data'!G60/1000000*'calc monthly loads'!$B$3</f>
        <v>65.821</v>
      </c>
      <c r="L60" s="1">
        <f>'load data'!H60/1000000*'calc monthly loads'!$B$3</f>
        <v>65.968</v>
      </c>
      <c r="M60" s="1">
        <f>'load data'!I60/1000000*'calc monthly loads'!$B$3</f>
        <v>65.786</v>
      </c>
      <c r="N60" s="1">
        <f>'load data'!J60/1000000*'calc monthly loads'!$B$3</f>
        <v>68.285</v>
      </c>
      <c r="O60" s="1">
        <f>'load data'!K60/1000000*'calc monthly loads'!$B$3</f>
        <v>72.121</v>
      </c>
      <c r="P60" s="1">
        <f>'load data'!L60/1000000*'calc monthly loads'!$B$3</f>
        <v>73.24799999999999</v>
      </c>
      <c r="Q60" s="1">
        <f>'load data'!M60/1000000*'calc monthly loads'!$B$3</f>
        <v>75.00500000000001</v>
      </c>
      <c r="R60" s="1">
        <f>'load data'!N60/1000000*'calc monthly loads'!$B$3</f>
        <v>81.116</v>
      </c>
      <c r="S60" s="1">
        <f>'load data'!O60/1000000*'calc monthly loads'!$B$3</f>
        <v>96.495</v>
      </c>
      <c r="T60" s="1">
        <f>'load data'!P60/1000000*'calc monthly loads'!$B$3</f>
        <v>100.05799999999999</v>
      </c>
      <c r="U60" t="s">
        <v>13</v>
      </c>
      <c r="V60" s="3">
        <v>0</v>
      </c>
      <c r="W60" t="s">
        <v>14</v>
      </c>
      <c r="X60" s="3">
        <f>SUM(I60:T60)</f>
        <v>899.2829999999999</v>
      </c>
    </row>
    <row r="61" spans="6:24" ht="12.75">
      <c r="F61">
        <f>'load data'!A61</f>
        <v>13000</v>
      </c>
      <c r="G61">
        <f>'load data'!B61</f>
        <v>2</v>
      </c>
      <c r="I61" s="1">
        <f>'load data'!E61/1000000*'calc monthly loads'!$B$3</f>
        <v>99.49799999999999</v>
      </c>
      <c r="J61" s="1">
        <f>'load data'!F61/1000000*'calc monthly loads'!$B$3</f>
        <v>94.822</v>
      </c>
      <c r="K61" s="1">
        <f>'load data'!G61/1000000*'calc monthly loads'!$B$3</f>
        <v>91.35000000000001</v>
      </c>
      <c r="L61" s="1">
        <f>'load data'!H61/1000000*'calc monthly loads'!$B$3</f>
        <v>93.842</v>
      </c>
      <c r="M61" s="1">
        <f>'load data'!I61/1000000*'calc monthly loads'!$B$3</f>
        <v>94.563</v>
      </c>
      <c r="N61" s="1">
        <f>'load data'!J61/1000000*'calc monthly loads'!$B$3</f>
        <v>93.842</v>
      </c>
      <c r="O61" s="1">
        <f>'load data'!K61/1000000*'calc monthly loads'!$B$3</f>
        <v>83.258</v>
      </c>
      <c r="P61" s="1">
        <f>'load data'!L61/1000000*'calc monthly loads'!$B$3</f>
        <v>76.58699999999999</v>
      </c>
      <c r="Q61" s="1">
        <f>'load data'!M61/1000000*'calc monthly loads'!$B$3</f>
        <v>75.859</v>
      </c>
      <c r="R61" s="1">
        <f>'load data'!N61/1000000*'calc monthly loads'!$B$3</f>
        <v>70.546</v>
      </c>
      <c r="S61" s="1">
        <f>'load data'!O61/1000000*'calc monthly loads'!$B$3</f>
        <v>65.29599999999999</v>
      </c>
      <c r="T61" s="1">
        <f>'load data'!P61/1000000*'calc monthly loads'!$B$3</f>
        <v>63.504000000000005</v>
      </c>
      <c r="U61" t="s">
        <v>13</v>
      </c>
      <c r="V61" s="3">
        <v>0</v>
      </c>
      <c r="W61" t="s">
        <v>14</v>
      </c>
      <c r="X61" s="3">
        <f>SUM(I61:T61)</f>
        <v>1002.9670000000002</v>
      </c>
    </row>
    <row r="62" spans="2:25" ht="12.75">
      <c r="B62" s="2"/>
      <c r="C62" s="2"/>
      <c r="D62" s="2"/>
      <c r="E62" s="2"/>
      <c r="F62">
        <f>'load data'!A62</f>
        <v>13100</v>
      </c>
      <c r="G62">
        <f>'load data'!B62</f>
        <v>1</v>
      </c>
      <c r="H62">
        <v>11</v>
      </c>
      <c r="I62" s="1">
        <f>'load data'!E62/1000000*'calc monthly loads'!$B$3</f>
        <v>62.496</v>
      </c>
      <c r="J62" s="1">
        <f>'load data'!F62/1000000*'calc monthly loads'!$B$3</f>
        <v>62.964999999999996</v>
      </c>
      <c r="K62" s="1">
        <f>'load data'!G62/1000000*'calc monthly loads'!$B$3</f>
        <v>62.664</v>
      </c>
      <c r="L62" s="1">
        <f>'load data'!H62/1000000*'calc monthly loads'!$B$3</f>
        <v>62.545</v>
      </c>
      <c r="M62" s="1">
        <f>'load data'!I62/1000000*'calc monthly loads'!$B$3</f>
        <v>71.68</v>
      </c>
      <c r="N62" s="1">
        <f>'load data'!J62/1000000*'calc monthly loads'!$B$3</f>
        <v>77.714</v>
      </c>
      <c r="O62" s="1">
        <f>'load data'!K62/1000000*'calc monthly loads'!$B$3</f>
        <v>90.944</v>
      </c>
      <c r="P62" s="1">
        <f>'load data'!L62/1000000*'calc monthly loads'!$B$3</f>
        <v>108.88499999999999</v>
      </c>
      <c r="Q62" s="1">
        <f>'load data'!M62/1000000*'calc monthly loads'!$B$3</f>
        <v>124.57199999999999</v>
      </c>
      <c r="R62" s="1">
        <f>'load data'!N62/1000000*'calc monthly loads'!$B$3</f>
        <v>141.428</v>
      </c>
      <c r="S62" s="1">
        <f>'load data'!O62/1000000*'calc monthly loads'!$B$3</f>
        <v>145.285</v>
      </c>
      <c r="T62" s="1">
        <f>'load data'!P62/1000000*'calc monthly loads'!$B$3</f>
        <v>145.10999999999999</v>
      </c>
      <c r="U62" t="s">
        <v>13</v>
      </c>
      <c r="V62" s="3">
        <f>SUM(P62:T62)</f>
        <v>665.28</v>
      </c>
      <c r="W62" t="s">
        <v>14</v>
      </c>
      <c r="X62" s="3">
        <f>SUM(I62:O62)</f>
        <v>491.00800000000004</v>
      </c>
      <c r="Y62" t="s">
        <v>1</v>
      </c>
    </row>
    <row r="63" spans="2:28" ht="12.75">
      <c r="B63" s="2"/>
      <c r="C63" s="2"/>
      <c r="D63" s="2"/>
      <c r="E63" s="2"/>
      <c r="F63">
        <f>'load data'!A63</f>
        <v>13100</v>
      </c>
      <c r="G63">
        <f>'load data'!B63</f>
        <v>2</v>
      </c>
      <c r="I63" s="1">
        <f>'load data'!E63/1000000*'calc monthly loads'!$B$3</f>
        <v>159.97099999999998</v>
      </c>
      <c r="J63" s="1">
        <f>'load data'!F63/1000000*'calc monthly loads'!$B$3</f>
        <v>161.924</v>
      </c>
      <c r="K63" s="1">
        <f>'load data'!G63/1000000*'calc monthly loads'!$B$3</f>
        <v>144.08800000000002</v>
      </c>
      <c r="L63" s="1">
        <f>'load data'!H63/1000000*'calc monthly loads'!$B$3</f>
        <v>136.22</v>
      </c>
      <c r="M63" s="1">
        <f>'load data'!I63/1000000*'calc monthly loads'!$B$3</f>
        <v>132.38400000000001</v>
      </c>
      <c r="N63" s="1">
        <f>'load data'!J63/1000000*'calc monthly loads'!$B$3</f>
        <v>122.52799999999999</v>
      </c>
      <c r="O63" s="1">
        <f>'load data'!K63/1000000*'calc monthly loads'!$B$3</f>
        <v>109.55000000000001</v>
      </c>
      <c r="P63" s="1">
        <f>'load data'!L63/1000000*'calc monthly loads'!$B$3</f>
        <v>104.69200000000001</v>
      </c>
      <c r="Q63" s="1">
        <f>'load data'!M63/1000000*'calc monthly loads'!$B$3</f>
        <v>98.28699999999999</v>
      </c>
      <c r="R63" s="1">
        <f>'load data'!N63/1000000*'calc monthly loads'!$B$3</f>
        <v>83.664</v>
      </c>
      <c r="S63" s="1">
        <f>'load data'!O63/1000000*'calc monthly loads'!$B$3</f>
        <v>67.613</v>
      </c>
      <c r="T63" s="1">
        <f>'load data'!P63/1000000*'calc monthly loads'!$B$3</f>
        <v>59.962</v>
      </c>
      <c r="U63" t="s">
        <v>13</v>
      </c>
      <c r="V63" s="3">
        <f>SUM(I63:S63)</f>
        <v>1320.921</v>
      </c>
      <c r="W63" t="s">
        <v>14</v>
      </c>
      <c r="X63" s="3">
        <f>T63</f>
        <v>59.962</v>
      </c>
      <c r="Y63" t="s">
        <v>13</v>
      </c>
      <c r="Z63" s="3">
        <f>SUM(V2:V63)</f>
        <v>42542.199</v>
      </c>
      <c r="AA63" t="s">
        <v>14</v>
      </c>
      <c r="AB63" s="3">
        <f>SUM(X2:X63)</f>
        <v>35575.267</v>
      </c>
    </row>
    <row r="64" spans="2:24" ht="12.75">
      <c r="B64" s="5"/>
      <c r="C64" s="5"/>
      <c r="D64" s="5"/>
      <c r="E64" s="5"/>
      <c r="F64">
        <f>'load data'!A64</f>
        <v>20100</v>
      </c>
      <c r="G64">
        <f>'load data'!B64</f>
        <v>1</v>
      </c>
      <c r="H64">
        <v>21</v>
      </c>
      <c r="I64" s="1">
        <f>'load data'!E64/1000000*'calc monthly loads'!$B$4</f>
        <v>59.136</v>
      </c>
      <c r="J64" s="1">
        <f>'load data'!F64/1000000*'calc monthly loads'!$B$4</f>
        <v>60.284</v>
      </c>
      <c r="K64" s="1">
        <f>'load data'!G64/1000000*'calc monthly loads'!$B$4</f>
        <v>60.466</v>
      </c>
      <c r="L64" s="1">
        <f>'load data'!H64/1000000*'calc monthly loads'!$B$4</f>
        <v>59.87800000000001</v>
      </c>
      <c r="M64" s="1">
        <f>'load data'!I64/1000000*'calc monthly loads'!$B$4</f>
        <v>65.555</v>
      </c>
      <c r="N64" s="1">
        <f>'load data'!J64/1000000*'calc monthly loads'!$B$4</f>
        <v>77.203</v>
      </c>
      <c r="O64" s="1">
        <f>'load data'!K64/1000000*'calc monthly loads'!$B$4</f>
        <v>92.295</v>
      </c>
      <c r="P64" s="1">
        <f>'load data'!L64/1000000*'calc monthly loads'!$B$4</f>
        <v>109.235</v>
      </c>
      <c r="Q64" s="1">
        <f>'load data'!M64/1000000*'calc monthly loads'!$B$4</f>
        <v>157.094</v>
      </c>
      <c r="R64" s="1">
        <f>'load data'!N64/1000000*'calc monthly loads'!$B$4</f>
        <v>142.884</v>
      </c>
      <c r="S64" s="1">
        <f>'load data'!O64/1000000*'calc monthly loads'!$B$4</f>
        <v>168.686</v>
      </c>
      <c r="T64" s="1">
        <f>'load data'!P64/1000000*'calc monthly loads'!$B$4</f>
        <v>176.757</v>
      </c>
      <c r="U64" t="s">
        <v>13</v>
      </c>
      <c r="V64" s="3">
        <f>SUM(P64:T64)</f>
        <v>754.656</v>
      </c>
      <c r="W64" t="s">
        <v>14</v>
      </c>
      <c r="X64" s="3">
        <f>SUM(I64:O64)</f>
        <v>474.81700000000006</v>
      </c>
    </row>
    <row r="65" spans="3:24" ht="12.75">
      <c r="C65" s="15"/>
      <c r="D65" s="15"/>
      <c r="E65" s="15"/>
      <c r="F65">
        <f>'load data'!A65</f>
        <v>20100</v>
      </c>
      <c r="G65">
        <f>'load data'!B65</f>
        <v>2</v>
      </c>
      <c r="I65" s="1">
        <f>'load data'!E65/1000000*'calc monthly loads'!$B$4</f>
        <v>156.212</v>
      </c>
      <c r="J65" s="1">
        <f>'load data'!F65/1000000*'calc monthly loads'!$B$4</f>
        <v>183.33</v>
      </c>
      <c r="K65" s="1">
        <f>'load data'!G65/1000000*'calc monthly loads'!$B$4</f>
        <v>166.467</v>
      </c>
      <c r="L65" s="1">
        <f>'load data'!H65/1000000*'calc monthly loads'!$B$4</f>
        <v>147.203</v>
      </c>
      <c r="M65" s="1">
        <f>'load data'!I65/1000000*'calc monthly loads'!$B$4</f>
        <v>139.167</v>
      </c>
      <c r="N65" s="1">
        <f>'load data'!J65/1000000*'calc monthly loads'!$B$4</f>
        <v>131.621</v>
      </c>
      <c r="O65" s="1">
        <f>'load data'!K65/1000000*'calc monthly loads'!$B$4</f>
        <v>122.52799999999999</v>
      </c>
      <c r="P65" s="1">
        <f>'load data'!L65/1000000*'calc monthly loads'!$B$4</f>
        <v>119.00000000000001</v>
      </c>
      <c r="Q65" s="1">
        <f>'load data'!M65/1000000*'calc monthly loads'!$B$4</f>
        <v>108.577</v>
      </c>
      <c r="R65" s="1">
        <f>'load data'!N65/1000000*'calc monthly loads'!$B$4</f>
        <v>90.167</v>
      </c>
      <c r="S65" s="1">
        <f>'load data'!O65/1000000*'calc monthly loads'!$B$4</f>
        <v>75.81700000000001</v>
      </c>
      <c r="T65" s="1">
        <f>'load data'!P65/1000000*'calc monthly loads'!$B$4</f>
        <v>62.93</v>
      </c>
      <c r="U65" t="s">
        <v>13</v>
      </c>
      <c r="V65" s="3">
        <f>SUM(I65:S65)</f>
        <v>1440.089</v>
      </c>
      <c r="W65" t="s">
        <v>14</v>
      </c>
      <c r="X65" s="3">
        <f>T65</f>
        <v>62.93</v>
      </c>
    </row>
    <row r="66" spans="3:24" ht="12.75">
      <c r="C66" s="15"/>
      <c r="D66" s="15"/>
      <c r="E66" s="15"/>
      <c r="F66">
        <f>'load data'!A66</f>
        <v>20200</v>
      </c>
      <c r="G66">
        <f>'load data'!B66</f>
        <v>1</v>
      </c>
      <c r="H66">
        <v>31</v>
      </c>
      <c r="I66" s="1">
        <f>'load data'!E66/1000000*'calc monthly loads'!$B$4</f>
        <v>60.291000000000004</v>
      </c>
      <c r="J66" s="1">
        <f>'load data'!F66/1000000*'calc monthly loads'!$B$4</f>
        <v>61.97800000000001</v>
      </c>
      <c r="K66" s="1">
        <f>'load data'!G66/1000000*'calc monthly loads'!$B$4</f>
        <v>62.404999999999994</v>
      </c>
      <c r="L66" s="1">
        <f>'load data'!H66/1000000*'calc monthly loads'!$B$4</f>
        <v>61.705</v>
      </c>
      <c r="M66" s="1">
        <f>'load data'!I66/1000000*'calc monthly loads'!$B$4</f>
        <v>68.201</v>
      </c>
      <c r="N66" s="1">
        <f>'load data'!J66/1000000*'calc monthly loads'!$B$4</f>
        <v>79.632</v>
      </c>
      <c r="O66" s="1">
        <f>'load data'!K66/1000000*'calc monthly loads'!$B$4</f>
        <v>93.849</v>
      </c>
      <c r="P66" s="1">
        <f>'load data'!L66/1000000*'calc monthly loads'!$B$4</f>
        <v>112.30100000000002</v>
      </c>
      <c r="Q66" s="1">
        <f>'load data'!M66/1000000*'calc monthly loads'!$B$4</f>
        <v>134.806</v>
      </c>
      <c r="R66" s="1">
        <f>'load data'!N66/1000000*'calc monthly loads'!$B$4</f>
        <v>164.598</v>
      </c>
      <c r="S66" s="1">
        <f>'load data'!O66/1000000*'calc monthly loads'!$B$4</f>
        <v>174.81099999999998</v>
      </c>
      <c r="T66" s="1">
        <f>'load data'!P66/1000000*'calc monthly loads'!$B$4</f>
        <v>197.967</v>
      </c>
      <c r="U66" t="s">
        <v>13</v>
      </c>
      <c r="V66" s="3">
        <f>SUM(P66:T66)</f>
        <v>784.4830000000001</v>
      </c>
      <c r="W66" t="s">
        <v>14</v>
      </c>
      <c r="X66" s="3">
        <f>SUM(I66:O66)</f>
        <v>488.06100000000004</v>
      </c>
    </row>
    <row r="67" spans="3:24" ht="12.75">
      <c r="C67" s="15"/>
      <c r="D67" s="15"/>
      <c r="E67" s="15"/>
      <c r="F67">
        <f>'load data'!A67</f>
        <v>20200</v>
      </c>
      <c r="G67">
        <f>'load data'!B67</f>
        <v>2</v>
      </c>
      <c r="I67" s="1">
        <f>'load data'!E67/1000000*'calc monthly loads'!$B$4</f>
        <v>163.996</v>
      </c>
      <c r="J67" s="1">
        <f>'load data'!F67/1000000*'calc monthly loads'!$B$4</f>
        <v>164.542</v>
      </c>
      <c r="K67" s="1">
        <f>'load data'!G67/1000000*'calc monthly loads'!$B$4</f>
        <v>164.766</v>
      </c>
      <c r="L67" s="1">
        <f>'load data'!H67/1000000*'calc monthly loads'!$B$4</f>
        <v>157.017</v>
      </c>
      <c r="M67" s="1">
        <f>'load data'!I67/1000000*'calc monthly loads'!$B$4</f>
        <v>147.80499999999998</v>
      </c>
      <c r="N67" s="1">
        <f>'load data'!J67/1000000*'calc monthly loads'!$B$4</f>
        <v>141.022</v>
      </c>
      <c r="O67" s="1">
        <f>'load data'!K67/1000000*'calc monthly loads'!$B$4</f>
        <v>135.534</v>
      </c>
      <c r="P67" s="1">
        <f>'load data'!L67/1000000*'calc monthly loads'!$B$4</f>
        <v>130.781</v>
      </c>
      <c r="Q67" s="1">
        <f>'load data'!M67/1000000*'calc monthly loads'!$B$4</f>
        <v>120.84800000000001</v>
      </c>
      <c r="R67" s="1">
        <f>'load data'!N67/1000000*'calc monthly loads'!$B$4</f>
        <v>97.50999999999999</v>
      </c>
      <c r="S67" s="1">
        <f>'load data'!O67/1000000*'calc monthly loads'!$B$4</f>
        <v>76.391</v>
      </c>
      <c r="T67" s="1">
        <f>'load data'!P67/1000000*'calc monthly loads'!$B$4</f>
        <v>67.935</v>
      </c>
      <c r="U67" t="s">
        <v>13</v>
      </c>
      <c r="V67" s="3">
        <f>SUM(I67:S67)</f>
        <v>1500.2119999999998</v>
      </c>
      <c r="W67" t="s">
        <v>14</v>
      </c>
      <c r="X67" s="3">
        <f>T67</f>
        <v>67.935</v>
      </c>
    </row>
    <row r="68" spans="3:24" ht="12.75">
      <c r="C68" s="15"/>
      <c r="D68" s="15"/>
      <c r="E68" s="15"/>
      <c r="F68">
        <f>'load data'!A68</f>
        <v>20300</v>
      </c>
      <c r="G68">
        <f>'load data'!B68</f>
        <v>1</v>
      </c>
      <c r="H68">
        <v>41</v>
      </c>
      <c r="I68" s="1">
        <f>'load data'!E68/1000000*'calc monthly loads'!$B$4</f>
        <v>66.395</v>
      </c>
      <c r="J68" s="1">
        <f>'load data'!F68/1000000*'calc monthly loads'!$B$4</f>
        <v>67.83</v>
      </c>
      <c r="K68" s="1">
        <f>'load data'!G68/1000000*'calc monthly loads'!$B$4</f>
        <v>66.899</v>
      </c>
      <c r="L68" s="1">
        <f>'load data'!H68/1000000*'calc monthly loads'!$B$4</f>
        <v>66.339</v>
      </c>
      <c r="M68" s="1">
        <f>'load data'!I68/1000000*'calc monthly loads'!$B$4</f>
        <v>77.413</v>
      </c>
      <c r="N68" s="1">
        <f>'load data'!J68/1000000*'calc monthly loads'!$B$4</f>
        <v>84.82600000000001</v>
      </c>
      <c r="O68" s="1">
        <f>'load data'!K68/1000000*'calc monthly loads'!$B$4</f>
        <v>95.473</v>
      </c>
      <c r="P68" s="1">
        <f>'load data'!L68/1000000*'calc monthly loads'!$B$4</f>
        <v>114.597</v>
      </c>
      <c r="Q68" s="1">
        <f>'load data'!M68/1000000*'calc monthly loads'!$B$4</f>
        <v>130.963</v>
      </c>
      <c r="R68" s="1">
        <f>'load data'!N68/1000000*'calc monthly loads'!$B$4</f>
        <v>168.69299999999998</v>
      </c>
      <c r="S68" s="1">
        <f>'load data'!O68/1000000*'calc monthly loads'!$B$4</f>
        <v>186.15099999999998</v>
      </c>
      <c r="T68" s="1">
        <f>'load data'!P68/1000000*'calc monthly loads'!$B$4</f>
        <v>171.864</v>
      </c>
      <c r="U68" t="s">
        <v>13</v>
      </c>
      <c r="V68" s="3">
        <f>SUM(P68:T68)</f>
        <v>772.268</v>
      </c>
      <c r="W68" t="s">
        <v>14</v>
      </c>
      <c r="X68" s="3">
        <f>SUM(I68:O68)</f>
        <v>525.175</v>
      </c>
    </row>
    <row r="69" spans="3:24" ht="12.75">
      <c r="C69" s="15"/>
      <c r="D69" s="15"/>
      <c r="E69" s="15"/>
      <c r="F69">
        <f>'load data'!A69</f>
        <v>20300</v>
      </c>
      <c r="G69">
        <f>'load data'!B69</f>
        <v>2</v>
      </c>
      <c r="I69" s="1">
        <f>'load data'!E69/1000000*'calc monthly loads'!$B$4</f>
        <v>159.523</v>
      </c>
      <c r="J69" s="1">
        <f>'load data'!F69/1000000*'calc monthly loads'!$B$4</f>
        <v>163.10000000000002</v>
      </c>
      <c r="K69" s="1">
        <f>'load data'!G69/1000000*'calc monthly loads'!$B$4</f>
        <v>193.473</v>
      </c>
      <c r="L69" s="1">
        <f>'load data'!H69/1000000*'calc monthly loads'!$B$4</f>
        <v>155.49800000000002</v>
      </c>
      <c r="M69" s="1">
        <f>'load data'!I69/1000000*'calc monthly loads'!$B$4</f>
        <v>147.945</v>
      </c>
      <c r="N69" s="1">
        <f>'load data'!J69/1000000*'calc monthly loads'!$B$4</f>
        <v>133.266</v>
      </c>
      <c r="O69" s="1">
        <f>'load data'!K69/1000000*'calc monthly loads'!$B$4</f>
        <v>123.858</v>
      </c>
      <c r="P69" s="1">
        <f>'load data'!L69/1000000*'calc monthly loads'!$B$4</f>
        <v>116.956</v>
      </c>
      <c r="Q69" s="1">
        <f>'load data'!M69/1000000*'calc monthly loads'!$B$4</f>
        <v>108.479</v>
      </c>
      <c r="R69" s="1">
        <f>'load data'!N69/1000000*'calc monthly loads'!$B$4</f>
        <v>94.54899999999999</v>
      </c>
      <c r="S69" s="1">
        <f>'load data'!O69/1000000*'calc monthly loads'!$B$4</f>
        <v>80.60499999999999</v>
      </c>
      <c r="T69" s="1">
        <f>'load data'!P69/1000000*'calc monthly loads'!$B$4</f>
        <v>73.801</v>
      </c>
      <c r="U69" t="s">
        <v>13</v>
      </c>
      <c r="V69" s="3">
        <f>SUM(I69:S69)</f>
        <v>1477.252</v>
      </c>
      <c r="W69" t="s">
        <v>14</v>
      </c>
      <c r="X69" s="3">
        <f>T69</f>
        <v>73.801</v>
      </c>
    </row>
    <row r="70" spans="3:24" ht="12.75">
      <c r="C70" s="15"/>
      <c r="D70" s="15"/>
      <c r="E70" s="15"/>
      <c r="F70">
        <f>'load data'!A70</f>
        <v>20400</v>
      </c>
      <c r="G70">
        <f>'load data'!B70</f>
        <v>1</v>
      </c>
      <c r="H70">
        <v>51</v>
      </c>
      <c r="I70" s="1">
        <f>'load data'!E70/1000000*'calc monthly loads'!$B$4</f>
        <v>72.317</v>
      </c>
      <c r="J70" s="1">
        <f>'load data'!F70/1000000*'calc monthly loads'!$B$4</f>
        <v>68.089</v>
      </c>
      <c r="K70" s="1">
        <f>'load data'!G70/1000000*'calc monthly loads'!$B$4</f>
        <v>67.473</v>
      </c>
      <c r="L70" s="1">
        <f>'load data'!H70/1000000*'calc monthly loads'!$B$4</f>
        <v>66.311</v>
      </c>
      <c r="M70" s="1">
        <f>'load data'!I70/1000000*'calc monthly loads'!$B$4</f>
        <v>72.177</v>
      </c>
      <c r="N70" s="1">
        <f>'load data'!J70/1000000*'calc monthly loads'!$B$4</f>
        <v>82.64200000000001</v>
      </c>
      <c r="O70" s="1">
        <f>'load data'!K70/1000000*'calc monthly loads'!$B$4</f>
        <v>94.808</v>
      </c>
      <c r="P70" s="1">
        <f>'load data'!L70/1000000*'calc monthly loads'!$B$4</f>
        <v>112.95200000000001</v>
      </c>
      <c r="Q70" s="1">
        <f>'load data'!M70/1000000*'calc monthly loads'!$B$4</f>
        <v>131.39</v>
      </c>
      <c r="R70" s="1">
        <f>'load data'!N70/1000000*'calc monthly loads'!$B$4</f>
        <v>158.704</v>
      </c>
      <c r="S70" s="1">
        <f>'load data'!O70/1000000*'calc monthly loads'!$B$4</f>
        <v>166.45999999999998</v>
      </c>
      <c r="T70" s="1">
        <f>'load data'!P70/1000000*'calc monthly loads'!$B$4</f>
        <v>167.321</v>
      </c>
      <c r="U70" t="s">
        <v>13</v>
      </c>
      <c r="V70" s="3">
        <f>SUM(P70:T70)</f>
        <v>736.827</v>
      </c>
      <c r="W70" t="s">
        <v>14</v>
      </c>
      <c r="X70" s="3">
        <f>SUM(I70:O70)</f>
        <v>523.8170000000001</v>
      </c>
    </row>
    <row r="71" spans="3:24" ht="12.75">
      <c r="C71" s="15"/>
      <c r="D71" s="15"/>
      <c r="E71" s="15"/>
      <c r="F71">
        <f>'load data'!A71</f>
        <v>20400</v>
      </c>
      <c r="G71">
        <f>'load data'!B71</f>
        <v>2</v>
      </c>
      <c r="I71" s="1">
        <f>'load data'!E71/1000000*'calc monthly loads'!$B$4</f>
        <v>162.54000000000002</v>
      </c>
      <c r="J71" s="1">
        <f>'load data'!F71/1000000*'calc monthly loads'!$B$4</f>
        <v>163.471</v>
      </c>
      <c r="K71" s="1">
        <f>'load data'!G71/1000000*'calc monthly loads'!$B$4</f>
        <v>160.104</v>
      </c>
      <c r="L71" s="1">
        <f>'load data'!H71/1000000*'calc monthly loads'!$B$4</f>
        <v>151.676</v>
      </c>
      <c r="M71" s="1">
        <f>'load data'!I71/1000000*'calc monthly loads'!$B$4</f>
        <v>142.723</v>
      </c>
      <c r="N71" s="1">
        <f>'load data'!J71/1000000*'calc monthly loads'!$B$4</f>
        <v>136.689</v>
      </c>
      <c r="O71" s="1">
        <f>'load data'!K71/1000000*'calc monthly loads'!$B$4</f>
        <v>132.027</v>
      </c>
      <c r="P71" s="1">
        <f>'load data'!L71/1000000*'calc monthly loads'!$B$4</f>
        <v>131.285</v>
      </c>
      <c r="Q71" s="1">
        <f>'load data'!M71/1000000*'calc monthly loads'!$B$4</f>
        <v>114.653</v>
      </c>
      <c r="R71" s="1">
        <f>'load data'!N71/1000000*'calc monthly loads'!$B$4</f>
        <v>98.23100000000001</v>
      </c>
      <c r="S71" s="1">
        <f>'load data'!O71/1000000*'calc monthly loads'!$B$4</f>
        <v>81.92800000000001</v>
      </c>
      <c r="T71" s="1">
        <f>'load data'!P71/1000000*'calc monthly loads'!$B$4</f>
        <v>71.393</v>
      </c>
      <c r="U71" t="s">
        <v>13</v>
      </c>
      <c r="V71" s="3">
        <f>SUM(I71:S71)</f>
        <v>1475.327</v>
      </c>
      <c r="W71" t="s">
        <v>14</v>
      </c>
      <c r="X71" s="3">
        <f>T71</f>
        <v>71.393</v>
      </c>
    </row>
    <row r="72" spans="3:24" ht="12.75">
      <c r="C72" s="15"/>
      <c r="D72" s="15"/>
      <c r="E72" s="15"/>
      <c r="F72">
        <f>'load data'!A72</f>
        <v>20500</v>
      </c>
      <c r="G72">
        <f>'load data'!B72</f>
        <v>1</v>
      </c>
      <c r="H72">
        <v>61</v>
      </c>
      <c r="I72" s="1">
        <f>'load data'!E72/1000000*'calc monthly loads'!$B$4</f>
        <v>64.855</v>
      </c>
      <c r="J72" s="1">
        <f>'load data'!F72/1000000*'calc monthly loads'!$B$4</f>
        <v>64.582</v>
      </c>
      <c r="K72" s="1">
        <f>'load data'!G72/1000000*'calc monthly loads'!$B$4</f>
        <v>64.554</v>
      </c>
      <c r="L72" s="1">
        <f>'load data'!H72/1000000*'calc monthly loads'!$B$4</f>
        <v>65.093</v>
      </c>
      <c r="M72" s="1">
        <f>'load data'!I72/1000000*'calc monthly loads'!$B$4</f>
        <v>66.577</v>
      </c>
      <c r="N72" s="1">
        <f>'load data'!J72/1000000*'calc monthly loads'!$B$4</f>
        <v>70.567</v>
      </c>
      <c r="O72" s="1">
        <f>'load data'!K72/1000000*'calc monthly loads'!$B$4</f>
        <v>76.93700000000001</v>
      </c>
      <c r="P72" s="1">
        <f>'load data'!L72/1000000*'calc monthly loads'!$B$4</f>
        <v>87.01</v>
      </c>
      <c r="Q72" s="1">
        <f>'load data'!M72/1000000*'calc monthly loads'!$B$4</f>
        <v>97.44</v>
      </c>
      <c r="R72" s="1">
        <f>'load data'!N72/1000000*'calc monthly loads'!$B$4</f>
        <v>120.89</v>
      </c>
      <c r="S72" s="1">
        <f>'load data'!O72/1000000*'calc monthly loads'!$B$4</f>
        <v>124.082</v>
      </c>
      <c r="T72" s="1">
        <f>'load data'!P72/1000000*'calc monthly loads'!$B$4</f>
        <v>121.69500000000001</v>
      </c>
      <c r="U72" t="s">
        <v>13</v>
      </c>
      <c r="V72" s="3">
        <v>0</v>
      </c>
      <c r="W72" t="s">
        <v>14</v>
      </c>
      <c r="X72" s="3">
        <f>SUM(I72:T72)</f>
        <v>1024.282</v>
      </c>
    </row>
    <row r="73" spans="3:24" ht="12.75">
      <c r="C73" s="15"/>
      <c r="D73" s="15"/>
      <c r="E73" s="15"/>
      <c r="F73">
        <f>'load data'!A73</f>
        <v>20500</v>
      </c>
      <c r="G73">
        <f>'load data'!B73</f>
        <v>2</v>
      </c>
      <c r="I73" s="1">
        <f>'load data'!E73/1000000*'calc monthly loads'!$B$4</f>
        <v>121.03</v>
      </c>
      <c r="J73" s="1">
        <f>'load data'!F73/1000000*'calc monthly loads'!$B$4</f>
        <v>115.02399999999999</v>
      </c>
      <c r="K73" s="1">
        <f>'load data'!G73/1000000*'calc monthly loads'!$B$4</f>
        <v>113.12</v>
      </c>
      <c r="L73" s="1">
        <f>'load data'!H73/1000000*'calc monthly loads'!$B$4</f>
        <v>109.64800000000001</v>
      </c>
      <c r="M73" s="1">
        <f>'load data'!I73/1000000*'calc monthly loads'!$B$4</f>
        <v>111.251</v>
      </c>
      <c r="N73" s="1">
        <f>'load data'!J73/1000000*'calc monthly loads'!$B$4</f>
        <v>112.49000000000001</v>
      </c>
      <c r="O73" s="1">
        <f>'load data'!K73/1000000*'calc monthly loads'!$B$4</f>
        <v>111.048</v>
      </c>
      <c r="P73" s="1">
        <f>'load data'!L73/1000000*'calc monthly loads'!$B$4</f>
        <v>110.25</v>
      </c>
      <c r="Q73" s="1">
        <f>'load data'!M73/1000000*'calc monthly loads'!$B$4</f>
        <v>102.284</v>
      </c>
      <c r="R73" s="1">
        <f>'load data'!N73/1000000*'calc monthly loads'!$B$4</f>
        <v>87.388</v>
      </c>
      <c r="S73" s="1">
        <f>'load data'!O73/1000000*'calc monthly loads'!$B$4</f>
        <v>73.654</v>
      </c>
      <c r="T73" s="1">
        <f>'load data'!P73/1000000*'calc monthly loads'!$B$4</f>
        <v>64.078</v>
      </c>
      <c r="U73" t="s">
        <v>13</v>
      </c>
      <c r="V73" s="3">
        <v>0</v>
      </c>
      <c r="W73" t="s">
        <v>14</v>
      </c>
      <c r="X73" s="3">
        <f>SUM(I73:T73)</f>
        <v>1231.2649999999999</v>
      </c>
    </row>
    <row r="74" spans="3:24" ht="12.75">
      <c r="C74" s="15"/>
      <c r="D74" s="15"/>
      <c r="E74" s="15"/>
      <c r="F74">
        <f>'load data'!A74</f>
        <v>20600</v>
      </c>
      <c r="G74">
        <f>'load data'!B74</f>
        <v>1</v>
      </c>
      <c r="H74">
        <v>71</v>
      </c>
      <c r="I74" s="1">
        <f>'load data'!E74/1000000*'calc monthly loads'!$B$4</f>
        <v>60.123</v>
      </c>
      <c r="J74" s="1">
        <f>'load data'!F74/1000000*'calc monthly loads'!$B$4</f>
        <v>59.227</v>
      </c>
      <c r="K74" s="1">
        <f>'load data'!G74/1000000*'calc monthly loads'!$B$4</f>
        <v>59.00300000000001</v>
      </c>
      <c r="L74" s="1">
        <f>'load data'!H74/1000000*'calc monthly loads'!$B$4</f>
        <v>59.87800000000001</v>
      </c>
      <c r="M74" s="1">
        <f>'load data'!I74/1000000*'calc monthly loads'!$B$4</f>
        <v>59.094</v>
      </c>
      <c r="N74" s="1">
        <f>'load data'!J74/1000000*'calc monthly loads'!$B$4</f>
        <v>64.12</v>
      </c>
      <c r="O74" s="1">
        <f>'load data'!K74/1000000*'calc monthly loads'!$B$4</f>
        <v>67.38199999999999</v>
      </c>
      <c r="P74" s="1">
        <f>'load data'!L74/1000000*'calc monthly loads'!$B$4</f>
        <v>65.086</v>
      </c>
      <c r="Q74" s="1">
        <f>'load data'!M74/1000000*'calc monthly loads'!$B$4</f>
        <v>71.16900000000001</v>
      </c>
      <c r="R74" s="1">
        <f>'load data'!N74/1000000*'calc monthly loads'!$B$4</f>
        <v>75.20100000000001</v>
      </c>
      <c r="S74" s="1">
        <f>'load data'!O74/1000000*'calc monthly loads'!$B$4</f>
        <v>91.56700000000001</v>
      </c>
      <c r="T74" s="1">
        <f>'load data'!P74/1000000*'calc monthly loads'!$B$4</f>
        <v>98.945</v>
      </c>
      <c r="U74" t="s">
        <v>13</v>
      </c>
      <c r="V74" s="3">
        <v>0</v>
      </c>
      <c r="W74" t="s">
        <v>14</v>
      </c>
      <c r="X74" s="3">
        <f>SUM(I74:T74)</f>
        <v>830.7950000000001</v>
      </c>
    </row>
    <row r="75" spans="3:24" ht="12.75">
      <c r="C75" s="15"/>
      <c r="D75" s="15"/>
      <c r="E75" s="15"/>
      <c r="F75">
        <f>'load data'!A75</f>
        <v>20600</v>
      </c>
      <c r="G75">
        <f>'load data'!B75</f>
        <v>2</v>
      </c>
      <c r="I75" s="1">
        <f>'load data'!E75/1000000*'calc monthly loads'!$B$4</f>
        <v>102.27</v>
      </c>
      <c r="J75" s="1">
        <f>'load data'!F75/1000000*'calc monthly loads'!$B$4</f>
        <v>105.98</v>
      </c>
      <c r="K75" s="1">
        <f>'load data'!G75/1000000*'calc monthly loads'!$B$4</f>
        <v>105.308</v>
      </c>
      <c r="L75" s="1">
        <f>'load data'!H75/1000000*'calc monthly loads'!$B$4</f>
        <v>99.785</v>
      </c>
      <c r="M75" s="1">
        <f>'load data'!I75/1000000*'calc monthly loads'!$B$4</f>
        <v>104.622</v>
      </c>
      <c r="N75" s="1">
        <f>'load data'!J75/1000000*'calc monthly loads'!$B$4</f>
        <v>105.84700000000001</v>
      </c>
      <c r="O75" s="1">
        <f>'load data'!K75/1000000*'calc monthly loads'!$B$4</f>
        <v>93.54799999999999</v>
      </c>
      <c r="P75" s="1">
        <f>'load data'!L75/1000000*'calc monthly loads'!$B$4</f>
        <v>84.518</v>
      </c>
      <c r="Q75" s="1">
        <f>'load data'!M75/1000000*'calc monthly loads'!$B$4</f>
        <v>81.92800000000001</v>
      </c>
      <c r="R75" s="1">
        <f>'load data'!N75/1000000*'calc monthly loads'!$B$4</f>
        <v>78.232</v>
      </c>
      <c r="S75" s="1">
        <f>'load data'!O75/1000000*'calc monthly loads'!$B$4</f>
        <v>68.796</v>
      </c>
      <c r="T75" s="1">
        <f>'load data'!P75/1000000*'calc monthly loads'!$B$4</f>
        <v>66.71000000000001</v>
      </c>
      <c r="U75" t="s">
        <v>13</v>
      </c>
      <c r="V75" s="3">
        <v>0</v>
      </c>
      <c r="W75" t="s">
        <v>14</v>
      </c>
      <c r="X75" s="3">
        <f>SUM(I75:T75)</f>
        <v>1097.5439999999999</v>
      </c>
    </row>
    <row r="76" spans="3:24" ht="12.75">
      <c r="C76" s="15"/>
      <c r="D76" s="15"/>
      <c r="E76" s="15"/>
      <c r="F76">
        <f>'load data'!A76</f>
        <v>20700</v>
      </c>
      <c r="G76">
        <f>'load data'!B76</f>
        <v>1</v>
      </c>
      <c r="H76">
        <v>11</v>
      </c>
      <c r="I76" s="1">
        <f>'load data'!E76/1000000*'calc monthly loads'!$B$4</f>
        <v>66.17099999999999</v>
      </c>
      <c r="J76" s="1">
        <f>'load data'!F76/1000000*'calc monthly loads'!$B$4</f>
        <v>65.83500000000001</v>
      </c>
      <c r="K76" s="1">
        <f>'load data'!G76/1000000*'calc monthly loads'!$B$4</f>
        <v>65.457</v>
      </c>
      <c r="L76" s="1">
        <f>'load data'!H76/1000000*'calc monthly loads'!$B$4</f>
        <v>64.603</v>
      </c>
      <c r="M76" s="1">
        <f>'load data'!I76/1000000*'calc monthly loads'!$B$4</f>
        <v>72.912</v>
      </c>
      <c r="N76" s="1">
        <f>'load data'!J76/1000000*'calc monthly loads'!$B$4</f>
        <v>84.049</v>
      </c>
      <c r="O76" s="1">
        <f>'load data'!K76/1000000*'calc monthly loads'!$B$4</f>
        <v>96.761</v>
      </c>
      <c r="P76" s="1">
        <f>'load data'!L76/1000000*'calc monthly loads'!$B$4</f>
        <v>136.066</v>
      </c>
      <c r="Q76" s="1">
        <f>'load data'!M76/1000000*'calc monthly loads'!$B$4</f>
        <v>143.15</v>
      </c>
      <c r="R76" s="1">
        <f>'load data'!N76/1000000*'calc monthly loads'!$B$4</f>
        <v>149.947</v>
      </c>
      <c r="S76" s="1">
        <f>'load data'!O76/1000000*'calc monthly loads'!$B$4</f>
        <v>157.91299999999998</v>
      </c>
      <c r="T76" s="1">
        <f>'load data'!P76/1000000*'calc monthly loads'!$B$4</f>
        <v>162.09199999999998</v>
      </c>
      <c r="U76" t="s">
        <v>13</v>
      </c>
      <c r="V76" s="3">
        <f>SUM(P76:T76)</f>
        <v>749.168</v>
      </c>
      <c r="W76" t="s">
        <v>14</v>
      </c>
      <c r="X76" s="3">
        <f>SUM(I76:O76)</f>
        <v>515.7879999999999</v>
      </c>
    </row>
    <row r="77" spans="3:24" ht="12.75">
      <c r="C77" s="15"/>
      <c r="F77">
        <f>'load data'!A77</f>
        <v>20700</v>
      </c>
      <c r="G77">
        <f>'load data'!B77</f>
        <v>2</v>
      </c>
      <c r="I77" s="1">
        <f>'load data'!E77/1000000*'calc monthly loads'!$B$4</f>
        <v>165.97</v>
      </c>
      <c r="J77" s="1">
        <f>'load data'!F77/1000000*'calc monthly loads'!$B$4</f>
        <v>176.883</v>
      </c>
      <c r="K77" s="1">
        <f>'load data'!G77/1000000*'calc monthly loads'!$B$4</f>
        <v>153.19500000000002</v>
      </c>
      <c r="L77" s="1">
        <f>'load data'!H77/1000000*'calc monthly loads'!$B$4</f>
        <v>144.494</v>
      </c>
      <c r="M77" s="1">
        <f>'load data'!I77/1000000*'calc monthly loads'!$B$4</f>
        <v>138.565</v>
      </c>
      <c r="N77" s="1">
        <f>'load data'!J77/1000000*'calc monthly loads'!$B$4</f>
        <v>130.34699999999998</v>
      </c>
      <c r="O77" s="1">
        <f>'load data'!K77/1000000*'calc monthly loads'!$B$4</f>
        <v>119.53899999999999</v>
      </c>
      <c r="P77" s="1">
        <f>'load data'!L77/1000000*'calc monthly loads'!$B$4</f>
        <v>115.26899999999999</v>
      </c>
      <c r="Q77" s="1">
        <f>'load data'!M77/1000000*'calc monthly loads'!$B$4</f>
        <v>109.501</v>
      </c>
      <c r="R77" s="1">
        <f>'load data'!N77/1000000*'calc monthly loads'!$B$4</f>
        <v>85.736</v>
      </c>
      <c r="S77" s="1">
        <f>'load data'!O77/1000000*'calc monthly loads'!$B$4</f>
        <v>71.16199999999999</v>
      </c>
      <c r="T77" s="1">
        <f>'load data'!P77/1000000*'calc monthly loads'!$B$4</f>
        <v>65.45</v>
      </c>
      <c r="U77" t="s">
        <v>13</v>
      </c>
      <c r="V77" s="3">
        <f>SUM(I77:S77)</f>
        <v>1410.661</v>
      </c>
      <c r="W77" t="s">
        <v>14</v>
      </c>
      <c r="X77" s="3">
        <f>T77</f>
        <v>65.45</v>
      </c>
    </row>
    <row r="78" spans="6:24" ht="12.75">
      <c r="F78">
        <f>'load data'!A78</f>
        <v>20800</v>
      </c>
      <c r="G78">
        <f>'load data'!B78</f>
        <v>1</v>
      </c>
      <c r="H78">
        <v>21</v>
      </c>
      <c r="I78" s="1">
        <f>'load data'!E78/1000000*'calc monthly loads'!$B$4</f>
        <v>63.181999999999995</v>
      </c>
      <c r="J78" s="1">
        <f>'load data'!F78/1000000*'calc monthly loads'!$B$4</f>
        <v>64.757</v>
      </c>
      <c r="K78" s="1">
        <f>'load data'!G78/1000000*'calc monthly loads'!$B$4</f>
        <v>64.435</v>
      </c>
      <c r="L78" s="1">
        <f>'load data'!H78/1000000*'calc monthly loads'!$B$4</f>
        <v>65.66</v>
      </c>
      <c r="M78" s="1">
        <f>'load data'!I78/1000000*'calc monthly loads'!$B$4</f>
        <v>70.29400000000001</v>
      </c>
      <c r="N78" s="1">
        <f>'load data'!J78/1000000*'calc monthly loads'!$B$4</f>
        <v>83.804</v>
      </c>
      <c r="O78" s="1">
        <f>'load data'!K78/1000000*'calc monthly loads'!$B$4</f>
        <v>99.20400000000001</v>
      </c>
      <c r="P78" s="1">
        <f>'load data'!L78/1000000*'calc monthly loads'!$B$4</f>
        <v>124.14500000000001</v>
      </c>
      <c r="Q78" s="1">
        <f>'load data'!M78/1000000*'calc monthly loads'!$B$4</f>
        <v>141.932</v>
      </c>
      <c r="R78" s="1">
        <f>'load data'!N78/1000000*'calc monthly loads'!$B$4</f>
        <v>158.214</v>
      </c>
      <c r="S78" s="1">
        <f>'load data'!O78/1000000*'calc monthly loads'!$B$4</f>
        <v>177.093</v>
      </c>
      <c r="T78" s="1">
        <f>'load data'!P78/1000000*'calc monthly loads'!$B$4</f>
        <v>165.347</v>
      </c>
      <c r="U78" t="s">
        <v>13</v>
      </c>
      <c r="V78" s="3">
        <f>SUM(P78:T78)</f>
        <v>766.731</v>
      </c>
      <c r="W78" t="s">
        <v>14</v>
      </c>
      <c r="X78" s="3">
        <f>SUM(I78:O78)</f>
        <v>511.33599999999996</v>
      </c>
    </row>
    <row r="79" spans="6:24" ht="12.75">
      <c r="F79">
        <f>'load data'!A79</f>
        <v>20800</v>
      </c>
      <c r="G79">
        <f>'load data'!B79</f>
        <v>2</v>
      </c>
      <c r="I79" s="1">
        <f>'load data'!E79/1000000*'calc monthly loads'!$B$4</f>
        <v>157.738</v>
      </c>
      <c r="J79" s="1">
        <f>'load data'!F79/1000000*'calc monthly loads'!$B$4</f>
        <v>171.892</v>
      </c>
      <c r="K79" s="1">
        <f>'load data'!G79/1000000*'calc monthly loads'!$B$4</f>
        <v>178.199</v>
      </c>
      <c r="L79" s="1">
        <f>'load data'!H79/1000000*'calc monthly loads'!$B$4</f>
        <v>155.071</v>
      </c>
      <c r="M79" s="1">
        <f>'load data'!I79/1000000*'calc monthly loads'!$B$4</f>
        <v>144.52200000000002</v>
      </c>
      <c r="N79" s="1">
        <f>'load data'!J79/1000000*'calc monthly loads'!$B$4</f>
        <v>136.759</v>
      </c>
      <c r="O79" s="1">
        <f>'load data'!K79/1000000*'calc monthly loads'!$B$4</f>
        <v>126.371</v>
      </c>
      <c r="P79" s="1">
        <f>'load data'!L79/1000000*'calc monthly loads'!$B$4</f>
        <v>122.61900000000001</v>
      </c>
      <c r="Q79" s="1">
        <f>'load data'!M79/1000000*'calc monthly loads'!$B$4</f>
        <v>114.05799999999999</v>
      </c>
      <c r="R79" s="1">
        <f>'load data'!N79/1000000*'calc monthly loads'!$B$4</f>
        <v>93.884</v>
      </c>
      <c r="S79" s="1">
        <f>'load data'!O79/1000000*'calc monthly loads'!$B$4</f>
        <v>78.659</v>
      </c>
      <c r="T79" s="1">
        <f>'load data'!P79/1000000*'calc monthly loads'!$B$4</f>
        <v>70.308</v>
      </c>
      <c r="U79" t="s">
        <v>13</v>
      </c>
      <c r="V79" s="3">
        <f>SUM(I79:S79)</f>
        <v>1479.7720000000002</v>
      </c>
      <c r="W79" t="s">
        <v>14</v>
      </c>
      <c r="X79" s="3">
        <f>T79</f>
        <v>70.308</v>
      </c>
    </row>
    <row r="80" spans="6:24" ht="12.75">
      <c r="F80">
        <f>'load data'!A80</f>
        <v>20900</v>
      </c>
      <c r="G80">
        <f>'load data'!B80</f>
        <v>1</v>
      </c>
      <c r="H80">
        <v>31</v>
      </c>
      <c r="I80" s="1">
        <f>'load data'!E80/1000000*'calc monthly loads'!$B$4</f>
        <v>66.661</v>
      </c>
      <c r="J80" s="1">
        <f>'load data'!F80/1000000*'calc monthly loads'!$B$4</f>
        <v>68.327</v>
      </c>
      <c r="K80" s="1">
        <f>'load data'!G80/1000000*'calc monthly loads'!$B$4</f>
        <v>68.383</v>
      </c>
      <c r="L80" s="1">
        <f>'load data'!H80/1000000*'calc monthly loads'!$B$4</f>
        <v>67.816</v>
      </c>
      <c r="M80" s="1">
        <f>'load data'!I80/1000000*'calc monthly loads'!$B$4</f>
        <v>71.638</v>
      </c>
      <c r="N80" s="1">
        <f>'load data'!J80/1000000*'calc monthly loads'!$B$4</f>
        <v>84</v>
      </c>
      <c r="O80" s="1">
        <f>'load data'!K80/1000000*'calc monthly loads'!$B$4</f>
        <v>101.57000000000001</v>
      </c>
      <c r="P80" s="1">
        <f>'load data'!L80/1000000*'calc monthly loads'!$B$4</f>
        <v>120.645</v>
      </c>
      <c r="Q80" s="1">
        <f>'load data'!M80/1000000*'calc monthly loads'!$B$4</f>
        <v>163.114</v>
      </c>
      <c r="R80" s="1">
        <f>'load data'!N80/1000000*'calc monthly loads'!$B$4</f>
        <v>156.527</v>
      </c>
      <c r="S80" s="1">
        <f>'load data'!O80/1000000*'calc monthly loads'!$B$4</f>
        <v>152.264</v>
      </c>
      <c r="T80" s="1">
        <f>'load data'!P80/1000000*'calc monthly loads'!$B$4</f>
        <v>160.65</v>
      </c>
      <c r="U80" t="s">
        <v>13</v>
      </c>
      <c r="V80" s="3">
        <f>SUM(P80:T80)</f>
        <v>753.1999999999999</v>
      </c>
      <c r="W80" t="s">
        <v>14</v>
      </c>
      <c r="X80" s="3">
        <f>SUM(I80:O80)</f>
        <v>528.3950000000001</v>
      </c>
    </row>
    <row r="81" spans="6:24" ht="12.75">
      <c r="F81">
        <f>'load data'!A81</f>
        <v>20900</v>
      </c>
      <c r="G81">
        <f>'load data'!B81</f>
        <v>2</v>
      </c>
      <c r="I81" s="1">
        <f>'load data'!E81/1000000*'calc monthly loads'!$B$4</f>
        <v>159.397</v>
      </c>
      <c r="J81" s="1">
        <f>'load data'!F81/1000000*'calc monthly loads'!$B$4</f>
        <v>158.893</v>
      </c>
      <c r="K81" s="1">
        <f>'load data'!G81/1000000*'calc monthly loads'!$B$4</f>
        <v>154.448</v>
      </c>
      <c r="L81" s="1">
        <f>'load data'!H81/1000000*'calc monthly loads'!$B$4</f>
        <v>145.313</v>
      </c>
      <c r="M81" s="1">
        <f>'load data'!I81/1000000*'calc monthly loads'!$B$4</f>
        <v>138.803</v>
      </c>
      <c r="N81" s="1">
        <f>'load data'!J81/1000000*'calc monthly loads'!$B$4</f>
        <v>128.863</v>
      </c>
      <c r="O81" s="1">
        <f>'load data'!K81/1000000*'calc monthly loads'!$B$4</f>
        <v>115.815</v>
      </c>
      <c r="P81" s="1">
        <f>'load data'!L81/1000000*'calc monthly loads'!$B$4</f>
        <v>114.39399999999999</v>
      </c>
      <c r="Q81" s="1">
        <f>'load data'!M81/1000000*'calc monthly loads'!$B$4</f>
        <v>102.99799999999999</v>
      </c>
      <c r="R81" s="1">
        <f>'load data'!N81/1000000*'calc monthly loads'!$B$4</f>
        <v>85.67999999999999</v>
      </c>
      <c r="S81" s="1">
        <f>'load data'!O81/1000000*'calc monthly loads'!$B$4</f>
        <v>69.986</v>
      </c>
      <c r="T81" s="1">
        <f>'load data'!P81/1000000*'calc monthly loads'!$B$4</f>
        <v>63.294</v>
      </c>
      <c r="U81" t="s">
        <v>13</v>
      </c>
      <c r="V81" s="3">
        <f>SUM(I81:S81)</f>
        <v>1374.5900000000001</v>
      </c>
      <c r="W81" t="s">
        <v>14</v>
      </c>
      <c r="X81" s="3">
        <f>T81</f>
        <v>63.294</v>
      </c>
    </row>
    <row r="82" spans="6:24" ht="12.75">
      <c r="F82">
        <f>'load data'!A82</f>
        <v>21000</v>
      </c>
      <c r="G82">
        <f>'load data'!B82</f>
        <v>1</v>
      </c>
      <c r="H82">
        <v>41</v>
      </c>
      <c r="I82" s="1">
        <f>'load data'!E82/1000000*'calc monthly loads'!$B$4</f>
        <v>61.032999999999994</v>
      </c>
      <c r="J82" s="1">
        <f>'load data'!F82/1000000*'calc monthly loads'!$B$4</f>
        <v>59.745</v>
      </c>
      <c r="K82" s="1">
        <f>'load data'!G82/1000000*'calc monthly loads'!$B$4</f>
        <v>60.529</v>
      </c>
      <c r="L82" s="1">
        <f>'load data'!H82/1000000*'calc monthly loads'!$B$4</f>
        <v>60.75299999999999</v>
      </c>
      <c r="M82" s="1">
        <f>'load data'!I82/1000000*'calc monthly loads'!$B$4</f>
        <v>69.601</v>
      </c>
      <c r="N82" s="1">
        <f>'load data'!J82/1000000*'calc monthly loads'!$B$4</f>
        <v>79.905</v>
      </c>
      <c r="O82" s="1">
        <f>'load data'!K82/1000000*'calc monthly loads'!$B$4</f>
        <v>92.148</v>
      </c>
      <c r="P82" s="1">
        <f>'load data'!L82/1000000*'calc monthly loads'!$B$4</f>
        <v>111.853</v>
      </c>
      <c r="Q82" s="1">
        <f>'load data'!M82/1000000*'calc monthly loads'!$B$4</f>
        <v>127.65899999999999</v>
      </c>
      <c r="R82" s="1">
        <f>'load data'!N82/1000000*'calc monthly loads'!$B$4</f>
        <v>160.86700000000002</v>
      </c>
      <c r="S82" s="1">
        <f>'load data'!O82/1000000*'calc monthly loads'!$B$4</f>
        <v>153.006</v>
      </c>
      <c r="T82" s="1">
        <f>'load data'!P82/1000000*'calc monthly loads'!$B$4</f>
        <v>148.932</v>
      </c>
      <c r="U82" t="s">
        <v>13</v>
      </c>
      <c r="V82" s="3">
        <f>SUM(P82:T82)</f>
        <v>702.317</v>
      </c>
      <c r="W82" t="s">
        <v>14</v>
      </c>
      <c r="X82" s="3">
        <f>SUM(I82:O82)</f>
        <v>483.71399999999994</v>
      </c>
    </row>
    <row r="83" spans="6:24" ht="12.75">
      <c r="F83">
        <f>'load data'!A83</f>
        <v>21000</v>
      </c>
      <c r="G83">
        <f>'load data'!B83</f>
        <v>2</v>
      </c>
      <c r="I83" s="1">
        <f>'load data'!E83/1000000*'calc monthly loads'!$B$4</f>
        <v>148.16899999999998</v>
      </c>
      <c r="J83" s="1">
        <f>'load data'!F83/1000000*'calc monthly loads'!$B$4</f>
        <v>161.42700000000002</v>
      </c>
      <c r="K83" s="1">
        <f>'load data'!G83/1000000*'calc monthly loads'!$B$4</f>
        <v>166.71900000000002</v>
      </c>
      <c r="L83" s="1">
        <f>'load data'!H83/1000000*'calc monthly loads'!$B$4</f>
        <v>143.626</v>
      </c>
      <c r="M83" s="1">
        <f>'load data'!I83/1000000*'calc monthly loads'!$B$4</f>
        <v>141.484</v>
      </c>
      <c r="N83" s="1">
        <f>'load data'!J83/1000000*'calc monthly loads'!$B$4</f>
        <v>129.948</v>
      </c>
      <c r="O83" s="1">
        <f>'load data'!K83/1000000*'calc monthly loads'!$B$4</f>
        <v>116.38199999999999</v>
      </c>
      <c r="P83" s="1">
        <f>'load data'!L83/1000000*'calc monthly loads'!$B$4</f>
        <v>114.184</v>
      </c>
      <c r="Q83" s="1">
        <f>'load data'!M83/1000000*'calc monthly loads'!$B$4</f>
        <v>102.739</v>
      </c>
      <c r="R83" s="1">
        <f>'load data'!N83/1000000*'calc monthly loads'!$B$4</f>
        <v>91.92399999999999</v>
      </c>
      <c r="S83" s="1">
        <f>'load data'!O83/1000000*'calc monthly loads'!$B$4</f>
        <v>76.538</v>
      </c>
      <c r="T83" s="1">
        <f>'load data'!P83/1000000*'calc monthly loads'!$B$4</f>
        <v>62.958</v>
      </c>
      <c r="U83" t="s">
        <v>13</v>
      </c>
      <c r="V83" s="3">
        <f>SUM(I83:S83)</f>
        <v>1393.14</v>
      </c>
      <c r="W83" t="s">
        <v>14</v>
      </c>
      <c r="X83" s="3">
        <f>T83</f>
        <v>62.958</v>
      </c>
    </row>
    <row r="84" spans="6:24" ht="12.75">
      <c r="F84">
        <f>'load data'!A84</f>
        <v>21100</v>
      </c>
      <c r="G84">
        <f>'load data'!B84</f>
        <v>1</v>
      </c>
      <c r="H84">
        <v>51</v>
      </c>
      <c r="I84" s="1">
        <f>'load data'!E84/1000000*'calc monthly loads'!$B$4</f>
        <v>59.275999999999996</v>
      </c>
      <c r="J84" s="1">
        <f>'load data'!F84/1000000*'calc monthly loads'!$B$4</f>
        <v>59.178</v>
      </c>
      <c r="K84" s="1">
        <f>'load data'!G84/1000000*'calc monthly loads'!$B$4</f>
        <v>60.494</v>
      </c>
      <c r="L84" s="1">
        <f>'load data'!H84/1000000*'calc monthly loads'!$B$4</f>
        <v>59.815000000000005</v>
      </c>
      <c r="M84" s="1">
        <f>'load data'!I84/1000000*'calc monthly loads'!$B$4</f>
        <v>66.164</v>
      </c>
      <c r="N84" s="1">
        <f>'load data'!J84/1000000*'calc monthly loads'!$B$4</f>
        <v>79.261</v>
      </c>
      <c r="O84" s="1">
        <f>'load data'!K84/1000000*'calc monthly loads'!$B$4</f>
        <v>92.834</v>
      </c>
      <c r="P84" s="1">
        <f>'load data'!L84/1000000*'calc monthly loads'!$B$4</f>
        <v>113.36500000000001</v>
      </c>
      <c r="Q84" s="1">
        <f>'load data'!M84/1000000*'calc monthly loads'!$B$4</f>
        <v>136.304</v>
      </c>
      <c r="R84" s="1">
        <f>'load data'!N84/1000000*'calc monthly loads'!$B$4</f>
        <v>149.779</v>
      </c>
      <c r="S84" s="1">
        <f>'load data'!O84/1000000*'calc monthly loads'!$B$4</f>
        <v>159.187</v>
      </c>
      <c r="T84" s="1">
        <f>'load data'!P84/1000000*'calc monthly loads'!$B$4</f>
        <v>192.808</v>
      </c>
      <c r="U84" t="s">
        <v>13</v>
      </c>
      <c r="V84" s="3">
        <f>SUM(P84:T84)</f>
        <v>751.443</v>
      </c>
      <c r="W84" t="s">
        <v>14</v>
      </c>
      <c r="X84" s="3">
        <f>SUM(I84:O84)</f>
        <v>477.022</v>
      </c>
    </row>
    <row r="85" spans="6:24" ht="12.75">
      <c r="F85">
        <f>'load data'!A85</f>
        <v>21100</v>
      </c>
      <c r="G85">
        <f>'load data'!B85</f>
        <v>2</v>
      </c>
      <c r="I85" s="1">
        <f>'load data'!E85/1000000*'calc monthly loads'!$B$4</f>
        <v>154.60899999999998</v>
      </c>
      <c r="J85" s="1">
        <f>'load data'!F85/1000000*'calc monthly loads'!$B$4</f>
        <v>154.462</v>
      </c>
      <c r="K85" s="1">
        <f>'load data'!G85/1000000*'calc monthly loads'!$B$4</f>
        <v>155.974</v>
      </c>
      <c r="L85" s="1">
        <f>'load data'!H85/1000000*'calc monthly loads'!$B$4</f>
        <v>150.24099999999999</v>
      </c>
      <c r="M85" s="1">
        <f>'load data'!I85/1000000*'calc monthly loads'!$B$4</f>
        <v>143.94799999999998</v>
      </c>
      <c r="N85" s="1">
        <f>'load data'!J85/1000000*'calc monthly loads'!$B$4</f>
        <v>133.049</v>
      </c>
      <c r="O85" s="1">
        <f>'load data'!K85/1000000*'calc monthly loads'!$B$4</f>
        <v>123.25599999999999</v>
      </c>
      <c r="P85" s="1">
        <f>'load data'!L85/1000000*'calc monthly loads'!$B$4</f>
        <v>126.287</v>
      </c>
      <c r="Q85" s="1">
        <f>'load data'!M85/1000000*'calc monthly loads'!$B$4</f>
        <v>112.52499999999999</v>
      </c>
      <c r="R85" s="1">
        <f>'load data'!N85/1000000*'calc monthly loads'!$B$4</f>
        <v>99.232</v>
      </c>
      <c r="S85" s="1">
        <f>'load data'!O85/1000000*'calc monthly loads'!$B$4</f>
        <v>80.626</v>
      </c>
      <c r="T85" s="1">
        <f>'load data'!P85/1000000*'calc monthly loads'!$B$4</f>
        <v>68.07499999999999</v>
      </c>
      <c r="U85" t="s">
        <v>13</v>
      </c>
      <c r="V85" s="3">
        <f>SUM(I85:S85)</f>
        <v>1434.2089999999998</v>
      </c>
      <c r="W85" t="s">
        <v>14</v>
      </c>
      <c r="X85" s="3">
        <f>T85</f>
        <v>68.07499999999999</v>
      </c>
    </row>
    <row r="86" spans="6:24" ht="12.75">
      <c r="F86">
        <f>'load data'!A86</f>
        <v>21200</v>
      </c>
      <c r="G86">
        <f>'load data'!B86</f>
        <v>1</v>
      </c>
      <c r="H86">
        <v>61</v>
      </c>
      <c r="I86" s="1">
        <f>'load data'!E86/1000000*'calc monthly loads'!$B$4</f>
        <v>63.132999999999996</v>
      </c>
      <c r="J86" s="1">
        <f>'load data'!F86/1000000*'calc monthly loads'!$B$4</f>
        <v>63.252</v>
      </c>
      <c r="K86" s="1">
        <f>'load data'!G86/1000000*'calc monthly loads'!$B$4</f>
        <v>63.196</v>
      </c>
      <c r="L86" s="1">
        <f>'load data'!H86/1000000*'calc monthly loads'!$B$4</f>
        <v>64.771</v>
      </c>
      <c r="M86" s="1">
        <f>'load data'!I86/1000000*'calc monthly loads'!$B$4</f>
        <v>65.912</v>
      </c>
      <c r="N86" s="1">
        <f>'load data'!J86/1000000*'calc monthly loads'!$B$4</f>
        <v>71.442</v>
      </c>
      <c r="O86" s="1">
        <f>'load data'!K86/1000000*'calc monthly loads'!$B$4</f>
        <v>79.40100000000001</v>
      </c>
      <c r="P86" s="1">
        <f>'load data'!L86/1000000*'calc monthly loads'!$B$4</f>
        <v>86.149</v>
      </c>
      <c r="Q86" s="1">
        <f>'load data'!M86/1000000*'calc monthly loads'!$B$4</f>
        <v>95.389</v>
      </c>
      <c r="R86" s="1">
        <f>'load data'!N86/1000000*'calc monthly loads'!$B$4</f>
        <v>115.33899999999998</v>
      </c>
      <c r="S86" s="1">
        <f>'load data'!O86/1000000*'calc monthly loads'!$B$4</f>
        <v>119.259</v>
      </c>
      <c r="T86" s="1">
        <f>'load data'!P86/1000000*'calc monthly loads'!$B$4</f>
        <v>121.16300000000001</v>
      </c>
      <c r="U86" t="s">
        <v>13</v>
      </c>
      <c r="V86" s="3">
        <v>0</v>
      </c>
      <c r="W86" t="s">
        <v>14</v>
      </c>
      <c r="X86" s="3">
        <f>SUM(I86:T86)</f>
        <v>1008.4060000000001</v>
      </c>
    </row>
    <row r="87" spans="6:24" ht="12.75">
      <c r="F87">
        <f>'load data'!A87</f>
        <v>21200</v>
      </c>
      <c r="G87">
        <f>'load data'!B87</f>
        <v>2</v>
      </c>
      <c r="I87" s="1">
        <f>'load data'!E87/1000000*'calc monthly loads'!$B$4</f>
        <v>119.97999999999999</v>
      </c>
      <c r="J87" s="1">
        <f>'load data'!F87/1000000*'calc monthly loads'!$B$4</f>
        <v>117.43199999999999</v>
      </c>
      <c r="K87" s="1">
        <f>'load data'!G87/1000000*'calc monthly loads'!$B$4</f>
        <v>114.47800000000001</v>
      </c>
      <c r="L87" s="1">
        <f>'load data'!H87/1000000*'calc monthly loads'!$B$4</f>
        <v>104.384</v>
      </c>
      <c r="M87" s="1">
        <f>'load data'!I87/1000000*'calc monthly loads'!$B$4</f>
        <v>106.757</v>
      </c>
      <c r="N87" s="1">
        <f>'load data'!J87/1000000*'calc monthly loads'!$B$4</f>
        <v>110.31299999999999</v>
      </c>
      <c r="O87" s="1">
        <f>'load data'!K87/1000000*'calc monthly loads'!$B$4</f>
        <v>104.797</v>
      </c>
      <c r="P87" s="1">
        <f>'load data'!L87/1000000*'calc monthly loads'!$B$4</f>
        <v>109.41000000000001</v>
      </c>
      <c r="Q87" s="1">
        <f>'load data'!M87/1000000*'calc monthly loads'!$B$4</f>
        <v>101.563</v>
      </c>
      <c r="R87" s="1">
        <f>'load data'!N87/1000000*'calc monthly loads'!$B$4</f>
        <v>91.04899999999999</v>
      </c>
      <c r="S87" s="1">
        <f>'load data'!O87/1000000*'calc monthly loads'!$B$4</f>
        <v>80.00999999999999</v>
      </c>
      <c r="T87" s="1">
        <f>'load data'!P87/1000000*'calc monthly loads'!$B$4</f>
        <v>72.96799999999999</v>
      </c>
      <c r="U87" t="s">
        <v>13</v>
      </c>
      <c r="V87" s="3">
        <v>0</v>
      </c>
      <c r="W87" t="s">
        <v>14</v>
      </c>
      <c r="X87" s="3">
        <f>SUM(I87:T87)</f>
        <v>1233.141</v>
      </c>
    </row>
    <row r="88" spans="6:24" ht="12.75">
      <c r="F88">
        <f>'load data'!A88</f>
        <v>21300</v>
      </c>
      <c r="G88">
        <f>'load data'!B88</f>
        <v>1</v>
      </c>
      <c r="H88">
        <v>71</v>
      </c>
      <c r="I88" s="1">
        <f>'load data'!E88/1000000*'calc monthly loads'!$B$4</f>
        <v>67.9</v>
      </c>
      <c r="J88" s="1">
        <f>'load data'!F88/1000000*'calc monthly loads'!$B$4</f>
        <v>64.771</v>
      </c>
      <c r="K88" s="1">
        <f>'load data'!G88/1000000*'calc monthly loads'!$B$4</f>
        <v>65.422</v>
      </c>
      <c r="L88" s="1">
        <f>'load data'!H88/1000000*'calc monthly loads'!$B$4</f>
        <v>65.443</v>
      </c>
      <c r="M88" s="1">
        <f>'load data'!I88/1000000*'calc monthly loads'!$B$4</f>
        <v>65.205</v>
      </c>
      <c r="N88" s="1">
        <f>'load data'!J88/1000000*'calc monthly loads'!$B$4</f>
        <v>66.98299999999999</v>
      </c>
      <c r="O88" s="1">
        <f>'load data'!K88/1000000*'calc monthly loads'!$B$4</f>
        <v>69.986</v>
      </c>
      <c r="P88" s="1">
        <f>'load data'!L88/1000000*'calc monthly loads'!$B$4</f>
        <v>68.07499999999999</v>
      </c>
      <c r="Q88" s="1">
        <f>'load data'!M88/1000000*'calc monthly loads'!$B$4</f>
        <v>71.91099999999999</v>
      </c>
      <c r="R88" s="1">
        <f>'load data'!N88/1000000*'calc monthly loads'!$B$4</f>
        <v>71.512</v>
      </c>
      <c r="S88" s="1">
        <f>'load data'!O88/1000000*'calc monthly loads'!$B$4</f>
        <v>92.73599999999999</v>
      </c>
      <c r="T88" s="1">
        <f>'load data'!P88/1000000*'calc monthly loads'!$B$4</f>
        <v>100.45</v>
      </c>
      <c r="U88" t="s">
        <v>13</v>
      </c>
      <c r="V88" s="3">
        <v>0</v>
      </c>
      <c r="W88" t="s">
        <v>14</v>
      </c>
      <c r="X88" s="3">
        <f>SUM(I88:T88)</f>
        <v>870.3939999999999</v>
      </c>
    </row>
    <row r="89" spans="6:24" ht="12.75">
      <c r="F89">
        <f>'load data'!A89</f>
        <v>21300</v>
      </c>
      <c r="G89">
        <f>'load data'!B89</f>
        <v>2</v>
      </c>
      <c r="I89" s="1">
        <f>'load data'!E89/1000000*'calc monthly loads'!$B$4</f>
        <v>99.932</v>
      </c>
      <c r="J89" s="1">
        <f>'load data'!F89/1000000*'calc monthly loads'!$B$4</f>
        <v>98.217</v>
      </c>
      <c r="K89" s="1">
        <f>'load data'!G89/1000000*'calc monthly loads'!$B$4</f>
        <v>94.11500000000001</v>
      </c>
      <c r="L89" s="1">
        <f>'load data'!H89/1000000*'calc monthly loads'!$B$4</f>
        <v>98.763</v>
      </c>
      <c r="M89" s="1">
        <f>'load data'!I89/1000000*'calc monthly loads'!$B$4</f>
        <v>104.454</v>
      </c>
      <c r="N89" s="1">
        <f>'load data'!J89/1000000*'calc monthly loads'!$B$4</f>
        <v>105.931</v>
      </c>
      <c r="O89" s="1">
        <f>'load data'!K89/1000000*'calc monthly loads'!$B$4</f>
        <v>94.143</v>
      </c>
      <c r="P89" s="1">
        <f>'load data'!L89/1000000*'calc monthly loads'!$B$4</f>
        <v>84.301</v>
      </c>
      <c r="Q89" s="1">
        <f>'load data'!M89/1000000*'calc monthly loads'!$B$4</f>
        <v>81.746</v>
      </c>
      <c r="R89" s="1">
        <f>'load data'!N89/1000000*'calc monthly loads'!$B$4</f>
        <v>72.989</v>
      </c>
      <c r="S89" s="1">
        <f>'load data'!O89/1000000*'calc monthly loads'!$B$4</f>
        <v>63.378</v>
      </c>
      <c r="T89" s="1">
        <f>'load data'!P89/1000000*'calc monthly loads'!$B$4</f>
        <v>62.559000000000005</v>
      </c>
      <c r="U89" t="s">
        <v>13</v>
      </c>
      <c r="V89" s="3">
        <v>0</v>
      </c>
      <c r="W89" t="s">
        <v>14</v>
      </c>
      <c r="X89" s="3">
        <f>SUM(I89:T89)</f>
        <v>1060.5280000000002</v>
      </c>
    </row>
    <row r="90" spans="6:24" ht="12.75">
      <c r="F90">
        <f>'load data'!A90</f>
        <v>21400</v>
      </c>
      <c r="G90">
        <f>'load data'!B90</f>
        <v>1</v>
      </c>
      <c r="H90">
        <v>11</v>
      </c>
      <c r="I90" s="1">
        <f>'load data'!E90/1000000*'calc monthly loads'!$B$4</f>
        <v>62.285999999999994</v>
      </c>
      <c r="J90" s="1">
        <f>'load data'!F90/1000000*'calc monthly loads'!$B$4</f>
        <v>62.586999999999996</v>
      </c>
      <c r="K90" s="1">
        <f>'load data'!G90/1000000*'calc monthly loads'!$B$4</f>
        <v>63.7</v>
      </c>
      <c r="L90" s="1">
        <f>'load data'!H90/1000000*'calc monthly loads'!$B$4</f>
        <v>63.294</v>
      </c>
      <c r="M90" s="1">
        <f>'load data'!I90/1000000*'calc monthly loads'!$B$4</f>
        <v>71.16199999999999</v>
      </c>
      <c r="N90" s="1">
        <f>'load data'!J90/1000000*'calc monthly loads'!$B$4</f>
        <v>77.119</v>
      </c>
      <c r="O90" s="1">
        <f>'load data'!K90/1000000*'calc monthly loads'!$B$4</f>
        <v>98.39200000000001</v>
      </c>
      <c r="P90" s="1">
        <f>'load data'!L90/1000000*'calc monthly loads'!$B$4</f>
        <v>145.614</v>
      </c>
      <c r="Q90" s="1">
        <f>'load data'!M90/1000000*'calc monthly loads'!$B$4</f>
        <v>131.733</v>
      </c>
      <c r="R90" s="1">
        <f>'load data'!N90/1000000*'calc monthly loads'!$B$4</f>
        <v>140.406</v>
      </c>
      <c r="S90" s="1">
        <f>'load data'!O90/1000000*'calc monthly loads'!$B$4</f>
        <v>149.191</v>
      </c>
      <c r="T90" s="1">
        <f>'load data'!P90/1000000*'calc monthly loads'!$B$4</f>
        <v>151.536</v>
      </c>
      <c r="U90" t="s">
        <v>13</v>
      </c>
      <c r="V90" s="3">
        <f>SUM(P90:T90)</f>
        <v>718.48</v>
      </c>
      <c r="W90" t="s">
        <v>14</v>
      </c>
      <c r="X90" s="3">
        <f>SUM(I90:O90)</f>
        <v>498.5399999999999</v>
      </c>
    </row>
    <row r="91" spans="6:24" ht="12.75">
      <c r="F91">
        <f>'load data'!A91</f>
        <v>21400</v>
      </c>
      <c r="G91">
        <f>'load data'!B91</f>
        <v>2</v>
      </c>
      <c r="I91" s="1">
        <f>'load data'!E91/1000000*'calc monthly loads'!$B$4</f>
        <v>151.683</v>
      </c>
      <c r="J91" s="1">
        <f>'load data'!F91/1000000*'calc monthly loads'!$B$4</f>
        <v>184.856</v>
      </c>
      <c r="K91" s="1">
        <f>'load data'!G91/1000000*'calc monthly loads'!$B$4</f>
        <v>152.523</v>
      </c>
      <c r="L91" s="1">
        <f>'load data'!H91/1000000*'calc monthly loads'!$B$4</f>
        <v>145.614</v>
      </c>
      <c r="M91" s="1">
        <f>'load data'!I91/1000000*'calc monthly loads'!$B$4</f>
        <v>132.734</v>
      </c>
      <c r="N91" s="1">
        <f>'load data'!J91/1000000*'calc monthly loads'!$B$4</f>
        <v>117.74000000000001</v>
      </c>
      <c r="O91" s="1">
        <f>'load data'!K91/1000000*'calc monthly loads'!$B$4</f>
        <v>105.65100000000001</v>
      </c>
      <c r="P91" s="1">
        <f>'load data'!L91/1000000*'calc monthly loads'!$B$4</f>
        <v>100.65299999999999</v>
      </c>
      <c r="Q91" s="1">
        <f>'load data'!M91/1000000*'calc monthly loads'!$B$4</f>
        <v>95.36800000000001</v>
      </c>
      <c r="R91" s="1">
        <f>'load data'!N91/1000000*'calc monthly loads'!$B$4</f>
        <v>79.737</v>
      </c>
      <c r="S91" s="1">
        <f>'load data'!O91/1000000*'calc monthly loads'!$B$4</f>
        <v>70.476</v>
      </c>
      <c r="T91" s="1">
        <f>'load data'!P91/1000000*'calc monthly loads'!$B$4</f>
        <v>66.38799999999999</v>
      </c>
      <c r="U91" t="s">
        <v>13</v>
      </c>
      <c r="V91" s="3">
        <f>SUM(I91:S91)</f>
        <v>1337.0350000000003</v>
      </c>
      <c r="W91" t="s">
        <v>14</v>
      </c>
      <c r="X91" s="3">
        <f>T91</f>
        <v>66.38799999999999</v>
      </c>
    </row>
    <row r="92" spans="6:24" ht="12.75">
      <c r="F92">
        <f>'load data'!A92</f>
        <v>21500</v>
      </c>
      <c r="G92">
        <f>'load data'!B92</f>
        <v>1</v>
      </c>
      <c r="H92">
        <v>21</v>
      </c>
      <c r="I92" s="1">
        <f>'load data'!E92/1000000*'calc monthly loads'!$B$4</f>
        <v>62.349</v>
      </c>
      <c r="J92" s="1">
        <f>'load data'!F92/1000000*'calc monthly loads'!$B$4</f>
        <v>60.123</v>
      </c>
      <c r="K92" s="1">
        <f>'load data'!G92/1000000*'calc monthly loads'!$B$4</f>
        <v>61.327</v>
      </c>
      <c r="L92" s="1">
        <f>'load data'!H92/1000000*'calc monthly loads'!$B$4</f>
        <v>62.202</v>
      </c>
      <c r="M92" s="1">
        <f>'load data'!I92/1000000*'calc monthly loads'!$B$4</f>
        <v>64.092</v>
      </c>
      <c r="N92" s="1">
        <f>'load data'!J92/1000000*'calc monthly loads'!$B$4</f>
        <v>76.111</v>
      </c>
      <c r="O92" s="1">
        <f>'load data'!K92/1000000*'calc monthly loads'!$B$4</f>
        <v>94.367</v>
      </c>
      <c r="P92" s="1">
        <f>'load data'!L92/1000000*'calc monthly loads'!$B$4</f>
        <v>127.421</v>
      </c>
      <c r="Q92" s="1">
        <f>'load data'!M92/1000000*'calc monthly loads'!$B$4</f>
        <v>128.443</v>
      </c>
      <c r="R92" s="1">
        <f>'load data'!N92/1000000*'calc monthly loads'!$B$4</f>
        <v>150.073</v>
      </c>
      <c r="S92" s="1">
        <f>'load data'!O92/1000000*'calc monthly loads'!$B$4</f>
        <v>156.66</v>
      </c>
      <c r="T92" s="1">
        <f>'load data'!P92/1000000*'calc monthly loads'!$B$4</f>
        <v>180.50900000000001</v>
      </c>
      <c r="U92" t="s">
        <v>13</v>
      </c>
      <c r="V92" s="3">
        <f>SUM(P92:T92)</f>
        <v>743.106</v>
      </c>
      <c r="W92" t="s">
        <v>14</v>
      </c>
      <c r="X92" s="3">
        <f>SUM(I92:O92)</f>
        <v>480.57099999999997</v>
      </c>
    </row>
    <row r="93" spans="6:24" ht="12.75">
      <c r="F93">
        <f>'load data'!A93</f>
        <v>21500</v>
      </c>
      <c r="G93">
        <f>'load data'!B93</f>
        <v>2</v>
      </c>
      <c r="I93" s="1">
        <f>'load data'!E93/1000000*'calc monthly loads'!$B$4</f>
        <v>150.136</v>
      </c>
      <c r="J93" s="1">
        <f>'load data'!F93/1000000*'calc monthly loads'!$B$4</f>
        <v>148.946</v>
      </c>
      <c r="K93" s="1">
        <f>'load data'!G93/1000000*'calc monthly loads'!$B$4</f>
        <v>148.029</v>
      </c>
      <c r="L93" s="1">
        <f>'load data'!H93/1000000*'calc monthly loads'!$B$4</f>
        <v>140.434</v>
      </c>
      <c r="M93" s="1">
        <f>'load data'!I93/1000000*'calc monthly loads'!$B$4</f>
        <v>140.46200000000002</v>
      </c>
      <c r="N93" s="1">
        <f>'load data'!J93/1000000*'calc monthly loads'!$B$4</f>
        <v>135.83499999999998</v>
      </c>
      <c r="O93" s="1">
        <f>'load data'!K93/1000000*'calc monthly loads'!$B$4</f>
        <v>125.986</v>
      </c>
      <c r="P93" s="1">
        <f>'load data'!L93/1000000*'calc monthly loads'!$B$4</f>
        <v>120.764</v>
      </c>
      <c r="Q93" s="1">
        <f>'load data'!M93/1000000*'calc monthly loads'!$B$4</f>
        <v>108.647</v>
      </c>
      <c r="R93" s="1">
        <f>'load data'!N93/1000000*'calc monthly loads'!$B$4</f>
        <v>87.283</v>
      </c>
      <c r="S93" s="1">
        <f>'load data'!O93/1000000*'calc monthly loads'!$B$4</f>
        <v>67.291</v>
      </c>
      <c r="T93" s="1">
        <f>'load data'!P93/1000000*'calc monthly loads'!$B$4</f>
        <v>61.964000000000006</v>
      </c>
      <c r="U93" t="s">
        <v>13</v>
      </c>
      <c r="V93" s="3">
        <f>SUM(I93:S93)</f>
        <v>1373.8129999999996</v>
      </c>
      <c r="W93" t="s">
        <v>14</v>
      </c>
      <c r="X93" s="3">
        <f>T93</f>
        <v>61.964000000000006</v>
      </c>
    </row>
    <row r="94" spans="6:24" ht="12.75">
      <c r="F94">
        <f>'load data'!A94</f>
        <v>21600</v>
      </c>
      <c r="G94">
        <f>'load data'!B94</f>
        <v>1</v>
      </c>
      <c r="H94">
        <v>31</v>
      </c>
      <c r="I94" s="1">
        <f>'load data'!E94/1000000*'calc monthly loads'!$B$4</f>
        <v>60.683</v>
      </c>
      <c r="J94" s="1">
        <f>'load data'!F94/1000000*'calc monthly loads'!$B$4</f>
        <v>60.116</v>
      </c>
      <c r="K94" s="1">
        <f>'load data'!G94/1000000*'calc monthly loads'!$B$4</f>
        <v>60.361000000000004</v>
      </c>
      <c r="L94" s="1">
        <f>'load data'!H94/1000000*'calc monthly loads'!$B$4</f>
        <v>61.193999999999996</v>
      </c>
      <c r="M94" s="1">
        <f>'load data'!I94/1000000*'calc monthly loads'!$B$4</f>
        <v>65.68100000000001</v>
      </c>
      <c r="N94" s="1">
        <f>'load data'!J94/1000000*'calc monthly loads'!$B$4</f>
        <v>76.818</v>
      </c>
      <c r="O94" s="1">
        <f>'load data'!K94/1000000*'calc monthly loads'!$B$4</f>
        <v>88.69000000000001</v>
      </c>
      <c r="P94" s="1">
        <f>'load data'!L94/1000000*'calc monthly loads'!$B$4</f>
        <v>109.935</v>
      </c>
      <c r="Q94" s="1">
        <f>'load data'!M94/1000000*'calc monthly loads'!$B$4</f>
        <v>125.636</v>
      </c>
      <c r="R94" s="1">
        <f>'load data'!N94/1000000*'calc monthly loads'!$B$4</f>
        <v>139.657</v>
      </c>
      <c r="S94" s="1">
        <f>'load data'!O94/1000000*'calc monthly loads'!$B$4</f>
        <v>156.646</v>
      </c>
      <c r="T94" s="1">
        <f>'load data'!P94/1000000*'calc monthly loads'!$B$4</f>
        <v>157.304</v>
      </c>
      <c r="U94" t="s">
        <v>13</v>
      </c>
      <c r="V94" s="3">
        <f>SUM(P94:T94)</f>
        <v>689.178</v>
      </c>
      <c r="W94" t="s">
        <v>14</v>
      </c>
      <c r="X94" s="3">
        <f>SUM(I94:O94)</f>
        <v>473.543</v>
      </c>
    </row>
    <row r="95" spans="6:24" ht="12.75">
      <c r="F95">
        <f>'load data'!A95</f>
        <v>21600</v>
      </c>
      <c r="G95">
        <f>'load data'!B95</f>
        <v>2</v>
      </c>
      <c r="I95" s="1">
        <f>'load data'!E95/1000000*'calc monthly loads'!$B$4</f>
        <v>156.534</v>
      </c>
      <c r="J95" s="1">
        <f>'load data'!F95/1000000*'calc monthly loads'!$B$4</f>
        <v>156.856</v>
      </c>
      <c r="K95" s="1">
        <f>'load data'!G95/1000000*'calc monthly loads'!$B$4</f>
        <v>156.366</v>
      </c>
      <c r="L95" s="1">
        <f>'load data'!H95/1000000*'calc monthly loads'!$B$4</f>
        <v>153.132</v>
      </c>
      <c r="M95" s="1">
        <f>'load data'!I95/1000000*'calc monthly loads'!$B$4</f>
        <v>139.062</v>
      </c>
      <c r="N95" s="1">
        <f>'load data'!J95/1000000*'calc monthly loads'!$B$4</f>
        <v>129.731</v>
      </c>
      <c r="O95" s="1">
        <f>'load data'!K95/1000000*'calc monthly loads'!$B$4</f>
        <v>124.24999999999999</v>
      </c>
      <c r="P95" s="1">
        <f>'load data'!L95/1000000*'calc monthly loads'!$B$4</f>
        <v>118.356</v>
      </c>
      <c r="Q95" s="1">
        <f>'load data'!M95/1000000*'calc monthly loads'!$B$4</f>
        <v>107.81400000000001</v>
      </c>
      <c r="R95" s="1">
        <f>'load data'!N95/1000000*'calc monthly loads'!$B$4</f>
        <v>90.363</v>
      </c>
      <c r="S95" s="1">
        <f>'load data'!O95/1000000*'calc monthly loads'!$B$4</f>
        <v>73.45100000000001</v>
      </c>
      <c r="T95" s="1">
        <f>'load data'!P95/1000000*'calc monthly loads'!$B$4</f>
        <v>66.829</v>
      </c>
      <c r="U95" t="s">
        <v>13</v>
      </c>
      <c r="V95" s="3">
        <f>SUM(I95:S95)</f>
        <v>1405.915</v>
      </c>
      <c r="W95" t="s">
        <v>14</v>
      </c>
      <c r="X95" s="3">
        <f>T95</f>
        <v>66.829</v>
      </c>
    </row>
    <row r="96" spans="6:24" ht="12.75">
      <c r="F96">
        <f>'load data'!A96</f>
        <v>21700</v>
      </c>
      <c r="G96">
        <f>'load data'!B96</f>
        <v>1</v>
      </c>
      <c r="H96">
        <v>41</v>
      </c>
      <c r="I96" s="1">
        <f>'load data'!E96/1000000*'calc monthly loads'!$B$4</f>
        <v>63.385000000000005</v>
      </c>
      <c r="J96" s="1">
        <f>'load data'!F96/1000000*'calc monthly loads'!$B$4</f>
        <v>62.881</v>
      </c>
      <c r="K96" s="1">
        <f>'load data'!G96/1000000*'calc monthly loads'!$B$4</f>
        <v>63.973</v>
      </c>
      <c r="L96" s="1">
        <f>'load data'!H96/1000000*'calc monthly loads'!$B$4</f>
        <v>63.987</v>
      </c>
      <c r="M96" s="1">
        <f>'load data'!I96/1000000*'calc monthly loads'!$B$4</f>
        <v>70.973</v>
      </c>
      <c r="N96" s="1">
        <f>'load data'!J96/1000000*'calc monthly loads'!$B$4</f>
        <v>78.974</v>
      </c>
      <c r="O96" s="1">
        <f>'load data'!K96/1000000*'calc monthly loads'!$B$4</f>
        <v>92.12</v>
      </c>
      <c r="P96" s="1">
        <f>'load data'!L96/1000000*'calc monthly loads'!$B$4</f>
        <v>111.272</v>
      </c>
      <c r="Q96" s="1">
        <f>'load data'!M96/1000000*'calc monthly loads'!$B$4</f>
        <v>147.42</v>
      </c>
      <c r="R96" s="1">
        <f>'load data'!N96/1000000*'calc monthly loads'!$B$4</f>
        <v>165.627</v>
      </c>
      <c r="S96" s="1">
        <f>'load data'!O96/1000000*'calc monthly loads'!$B$4</f>
        <v>162.771</v>
      </c>
      <c r="T96" s="1">
        <f>'load data'!P96/1000000*'calc monthly loads'!$B$4</f>
        <v>168.49699999999999</v>
      </c>
      <c r="U96" t="s">
        <v>13</v>
      </c>
      <c r="V96" s="3">
        <f>SUM(P96:T96)</f>
        <v>755.587</v>
      </c>
      <c r="W96" t="s">
        <v>14</v>
      </c>
      <c r="X96" s="3">
        <f>SUM(I96:O96)</f>
        <v>496.293</v>
      </c>
    </row>
    <row r="97" spans="6:24" ht="12.75">
      <c r="F97">
        <f>'load data'!A97</f>
        <v>21700</v>
      </c>
      <c r="G97">
        <f>'load data'!B97</f>
        <v>2</v>
      </c>
      <c r="I97" s="1">
        <f>'load data'!E97/1000000*'calc monthly loads'!$B$4</f>
        <v>162.771</v>
      </c>
      <c r="J97" s="1">
        <f>'load data'!F97/1000000*'calc monthly loads'!$B$4</f>
        <v>163.63899999999998</v>
      </c>
      <c r="K97" s="1">
        <f>'load data'!G97/1000000*'calc monthly loads'!$B$4</f>
        <v>186.851</v>
      </c>
      <c r="L97" s="1">
        <f>'load data'!H97/1000000*'calc monthly loads'!$B$4</f>
        <v>152.117</v>
      </c>
      <c r="M97" s="1">
        <f>'load data'!I97/1000000*'calc monthly loads'!$B$4</f>
        <v>146.286</v>
      </c>
      <c r="N97" s="1">
        <f>'load data'!J97/1000000*'calc monthly loads'!$B$4</f>
        <v>138.558</v>
      </c>
      <c r="O97" s="1">
        <f>'load data'!K97/1000000*'calc monthly loads'!$B$4</f>
        <v>126.86800000000001</v>
      </c>
      <c r="P97" s="1">
        <f>'load data'!L97/1000000*'calc monthly loads'!$B$4</f>
        <v>124.11</v>
      </c>
      <c r="Q97" s="1">
        <f>'load data'!M97/1000000*'calc monthly loads'!$B$4</f>
        <v>113.554</v>
      </c>
      <c r="R97" s="1">
        <f>'load data'!N97/1000000*'calc monthly loads'!$B$4</f>
        <v>96.621</v>
      </c>
      <c r="S97" s="1">
        <f>'load data'!O97/1000000*'calc monthly loads'!$B$4</f>
        <v>84.399</v>
      </c>
      <c r="T97" s="1">
        <f>'load data'!P97/1000000*'calc monthly loads'!$B$4</f>
        <v>73.703</v>
      </c>
      <c r="U97" t="s">
        <v>13</v>
      </c>
      <c r="V97" s="3">
        <f>SUM(I97:S97)</f>
        <v>1495.774</v>
      </c>
      <c r="W97" t="s">
        <v>14</v>
      </c>
      <c r="X97" s="3">
        <f>T97</f>
        <v>73.703</v>
      </c>
    </row>
    <row r="98" spans="6:24" ht="12.75">
      <c r="F98">
        <f>'load data'!A98</f>
        <v>21800</v>
      </c>
      <c r="G98">
        <f>'load data'!B98</f>
        <v>1</v>
      </c>
      <c r="H98">
        <v>51</v>
      </c>
      <c r="I98" s="1">
        <f>'load data'!E98/1000000*'calc monthly loads'!$B$4</f>
        <v>65.66</v>
      </c>
      <c r="J98" s="1">
        <f>'load data'!F98/1000000*'calc monthly loads'!$B$4</f>
        <v>66.759</v>
      </c>
      <c r="K98" s="1">
        <f>'load data'!G98/1000000*'calc monthly loads'!$B$4</f>
        <v>67.33300000000001</v>
      </c>
      <c r="L98" s="1">
        <f>'load data'!H98/1000000*'calc monthly loads'!$B$4</f>
        <v>66.892</v>
      </c>
      <c r="M98" s="1">
        <f>'load data'!I98/1000000*'calc monthly loads'!$B$4</f>
        <v>75.425</v>
      </c>
      <c r="N98" s="1">
        <f>'load data'!J98/1000000*'calc monthly loads'!$B$4</f>
        <v>80.68900000000001</v>
      </c>
      <c r="O98" s="1">
        <f>'load data'!K98/1000000*'calc monthly loads'!$B$4</f>
        <v>96.194</v>
      </c>
      <c r="P98" s="1">
        <f>'load data'!L98/1000000*'calc monthly loads'!$B$4</f>
        <v>121.345</v>
      </c>
      <c r="Q98" s="1">
        <f>'load data'!M98/1000000*'calc monthly loads'!$B$4</f>
        <v>138.327</v>
      </c>
      <c r="R98" s="1">
        <f>'load data'!N98/1000000*'calc monthly loads'!$B$4</f>
        <v>153.601</v>
      </c>
      <c r="S98" s="1">
        <f>'load data'!O98/1000000*'calc monthly loads'!$B$4</f>
        <v>166.243</v>
      </c>
      <c r="T98" s="1">
        <f>'load data'!P98/1000000*'calc monthly loads'!$B$4</f>
        <v>168.119</v>
      </c>
      <c r="U98" t="s">
        <v>13</v>
      </c>
      <c r="V98" s="3">
        <f>SUM(P98:T98)</f>
        <v>747.6350000000001</v>
      </c>
      <c r="W98" t="s">
        <v>14</v>
      </c>
      <c r="X98" s="3">
        <f>SUM(I98:O98)</f>
        <v>518.952</v>
      </c>
    </row>
    <row r="99" spans="6:24" ht="12.75">
      <c r="F99">
        <f>'load data'!A99</f>
        <v>21800</v>
      </c>
      <c r="G99">
        <f>'load data'!B99</f>
        <v>2</v>
      </c>
      <c r="I99" s="1">
        <f>'load data'!E99/1000000*'calc monthly loads'!$B$4</f>
        <v>173.10999999999999</v>
      </c>
      <c r="J99" s="1">
        <f>'load data'!F99/1000000*'calc monthly loads'!$B$4</f>
        <v>188.727</v>
      </c>
      <c r="K99" s="1">
        <f>'load data'!G99/1000000*'calc monthly loads'!$B$4</f>
        <v>188.748</v>
      </c>
      <c r="L99" s="1">
        <f>'load data'!H99/1000000*'calc monthly loads'!$B$4</f>
        <v>153.125</v>
      </c>
      <c r="M99" s="1">
        <f>'load data'!I99/1000000*'calc monthly loads'!$B$4</f>
        <v>148.38600000000002</v>
      </c>
      <c r="N99" s="1">
        <f>'load data'!J99/1000000*'calc monthly loads'!$B$4</f>
        <v>133.693</v>
      </c>
      <c r="O99" s="1">
        <f>'load data'!K99/1000000*'calc monthly loads'!$B$4</f>
        <v>118.85999999999999</v>
      </c>
      <c r="P99" s="1">
        <f>'load data'!L99/1000000*'calc monthly loads'!$B$4</f>
        <v>108.136</v>
      </c>
      <c r="Q99" s="1">
        <f>'load data'!M99/1000000*'calc monthly loads'!$B$4</f>
        <v>95.431</v>
      </c>
      <c r="R99" s="1">
        <f>'load data'!N99/1000000*'calc monthly loads'!$B$4</f>
        <v>89.873</v>
      </c>
      <c r="S99" s="1">
        <f>'load data'!O99/1000000*'calc monthly loads'!$B$4</f>
        <v>79.8</v>
      </c>
      <c r="T99" s="1">
        <f>'load data'!P99/1000000*'calc monthly loads'!$B$4</f>
        <v>73.885</v>
      </c>
      <c r="U99" t="s">
        <v>13</v>
      </c>
      <c r="V99" s="3">
        <f>SUM(I99:S99)</f>
        <v>1477.889</v>
      </c>
      <c r="W99" t="s">
        <v>14</v>
      </c>
      <c r="X99" s="3">
        <f>T99</f>
        <v>73.885</v>
      </c>
    </row>
    <row r="100" spans="6:24" ht="12.75">
      <c r="F100">
        <f>'load data'!A100</f>
        <v>21900</v>
      </c>
      <c r="G100">
        <f>'load data'!B100</f>
        <v>1</v>
      </c>
      <c r="H100">
        <v>61</v>
      </c>
      <c r="I100" s="1">
        <f>'load data'!E100/1000000*'calc monthly loads'!$B$4</f>
        <v>72.506</v>
      </c>
      <c r="J100" s="1">
        <f>'load data'!F100/1000000*'calc monthly loads'!$B$4</f>
        <v>65.807</v>
      </c>
      <c r="K100" s="1">
        <f>'load data'!G100/1000000*'calc monthly loads'!$B$4</f>
        <v>63.279999999999994</v>
      </c>
      <c r="L100" s="1">
        <f>'load data'!H100/1000000*'calc monthly loads'!$B$4</f>
        <v>62.258</v>
      </c>
      <c r="M100" s="1">
        <f>'load data'!I100/1000000*'calc monthly loads'!$B$4</f>
        <v>65.45</v>
      </c>
      <c r="N100" s="1">
        <f>'load data'!J100/1000000*'calc monthly loads'!$B$4</f>
        <v>66.801</v>
      </c>
      <c r="O100" s="1">
        <f>'load data'!K100/1000000*'calc monthly loads'!$B$4</f>
        <v>72.03</v>
      </c>
      <c r="P100" s="1">
        <f>'load data'!L100/1000000*'calc monthly loads'!$B$4</f>
        <v>76.496</v>
      </c>
      <c r="Q100" s="1">
        <f>'load data'!M100/1000000*'calc monthly loads'!$B$4</f>
        <v>84.21000000000001</v>
      </c>
      <c r="R100" s="1">
        <f>'load data'!N100/1000000*'calc monthly loads'!$B$4</f>
        <v>107.17</v>
      </c>
      <c r="S100" s="1">
        <f>'load data'!O100/1000000*'calc monthly loads'!$B$4</f>
        <v>120.39299999999999</v>
      </c>
      <c r="T100" s="1">
        <f>'load data'!P100/1000000*'calc monthly loads'!$B$4</f>
        <v>121.51299999999999</v>
      </c>
      <c r="U100" t="s">
        <v>13</v>
      </c>
      <c r="V100" s="3">
        <v>0</v>
      </c>
      <c r="W100" t="s">
        <v>14</v>
      </c>
      <c r="X100" s="3">
        <f aca="true" t="shared" si="2" ref="X100:X105">SUM(I100:T100)</f>
        <v>977.914</v>
      </c>
    </row>
    <row r="101" spans="6:24" ht="12.75">
      <c r="F101">
        <f>'load data'!A101</f>
        <v>21900</v>
      </c>
      <c r="G101">
        <f>'load data'!B101</f>
        <v>2</v>
      </c>
      <c r="I101" s="1">
        <f>'load data'!E101/1000000*'calc monthly loads'!$B$4</f>
        <v>115.91999999999999</v>
      </c>
      <c r="J101" s="1">
        <f>'load data'!F101/1000000*'calc monthly loads'!$B$4</f>
        <v>109.935</v>
      </c>
      <c r="K101" s="1">
        <f>'load data'!G101/1000000*'calc monthly loads'!$B$4</f>
        <v>108.038</v>
      </c>
      <c r="L101" s="1">
        <f>'load data'!H101/1000000*'calc monthly loads'!$B$4</f>
        <v>106.113</v>
      </c>
      <c r="M101" s="1">
        <f>'load data'!I101/1000000*'calc monthly loads'!$B$4</f>
        <v>107.079</v>
      </c>
      <c r="N101" s="1">
        <f>'load data'!J101/1000000*'calc monthly loads'!$B$4</f>
        <v>108.962</v>
      </c>
      <c r="O101" s="1">
        <f>'load data'!K101/1000000*'calc monthly loads'!$B$4</f>
        <v>105.53200000000001</v>
      </c>
      <c r="P101" s="1">
        <f>'load data'!L101/1000000*'calc monthly loads'!$B$4</f>
        <v>100.408</v>
      </c>
      <c r="Q101" s="1">
        <f>'load data'!M101/1000000*'calc monthly loads'!$B$4</f>
        <v>97.23700000000001</v>
      </c>
      <c r="R101" s="1">
        <f>'load data'!N101/1000000*'calc monthly loads'!$B$4</f>
        <v>80.416</v>
      </c>
      <c r="S101" s="1">
        <f>'load data'!O101/1000000*'calc monthly loads'!$B$4</f>
        <v>71.078</v>
      </c>
      <c r="T101" s="1">
        <f>'load data'!P101/1000000*'calc monthly loads'!$B$4</f>
        <v>62.839000000000006</v>
      </c>
      <c r="U101" t="s">
        <v>13</v>
      </c>
      <c r="V101" s="3">
        <v>0</v>
      </c>
      <c r="W101" t="s">
        <v>14</v>
      </c>
      <c r="X101" s="3">
        <f t="shared" si="2"/>
        <v>1173.5569999999998</v>
      </c>
    </row>
    <row r="102" spans="6:24" ht="12.75">
      <c r="F102">
        <f>'load data'!A102</f>
        <v>22000</v>
      </c>
      <c r="G102">
        <f>'load data'!B102</f>
        <v>1</v>
      </c>
      <c r="H102">
        <v>71</v>
      </c>
      <c r="I102" s="1">
        <f>'load data'!E102/1000000*'calc monthly loads'!$B$4</f>
        <v>60.02499999999999</v>
      </c>
      <c r="J102" s="1">
        <f>'load data'!F102/1000000*'calc monthly loads'!$B$4</f>
        <v>58.324000000000005</v>
      </c>
      <c r="K102" s="1">
        <f>'load data'!G102/1000000*'calc monthly loads'!$B$4</f>
        <v>57.687</v>
      </c>
      <c r="L102" s="1">
        <f>'load data'!H102/1000000*'calc monthly loads'!$B$4</f>
        <v>57.127</v>
      </c>
      <c r="M102" s="1">
        <f>'load data'!I102/1000000*'calc monthly loads'!$B$4</f>
        <v>56.357000000000006</v>
      </c>
      <c r="N102" s="1">
        <f>'load data'!J102/1000000*'calc monthly loads'!$B$4</f>
        <v>58.897999999999996</v>
      </c>
      <c r="O102" s="1">
        <f>'load data'!K102/1000000*'calc monthly loads'!$B$4</f>
        <v>61.410999999999994</v>
      </c>
      <c r="P102" s="1">
        <f>'load data'!L102/1000000*'calc monthly loads'!$B$4</f>
        <v>67.08800000000001</v>
      </c>
      <c r="Q102" s="1">
        <f>'load data'!M102/1000000*'calc monthly loads'!$B$4</f>
        <v>67.04599999999999</v>
      </c>
      <c r="R102" s="1">
        <f>'load data'!N102/1000000*'calc monthly loads'!$B$4</f>
        <v>70.952</v>
      </c>
      <c r="S102" s="1">
        <f>'load data'!O102/1000000*'calc monthly loads'!$B$4</f>
        <v>84.21000000000001</v>
      </c>
      <c r="T102" s="1">
        <f>'load data'!P102/1000000*'calc monthly loads'!$B$4</f>
        <v>89.866</v>
      </c>
      <c r="U102" t="s">
        <v>13</v>
      </c>
      <c r="V102" s="3">
        <v>0</v>
      </c>
      <c r="W102" t="s">
        <v>14</v>
      </c>
      <c r="X102" s="3">
        <f t="shared" si="2"/>
        <v>788.991</v>
      </c>
    </row>
    <row r="103" spans="6:24" ht="12.75">
      <c r="F103">
        <f>'load data'!A103</f>
        <v>22000</v>
      </c>
      <c r="G103">
        <f>'load data'!B103</f>
        <v>2</v>
      </c>
      <c r="I103" s="1">
        <f>'load data'!E103/1000000*'calc monthly loads'!$B$4</f>
        <v>88.949</v>
      </c>
      <c r="J103" s="1">
        <f>'load data'!F103/1000000*'calc monthly loads'!$B$4</f>
        <v>89.082</v>
      </c>
      <c r="K103" s="1">
        <f>'load data'!G103/1000000*'calc monthly loads'!$B$4</f>
        <v>88.93499999999999</v>
      </c>
      <c r="L103" s="1">
        <f>'load data'!H103/1000000*'calc monthly loads'!$B$4</f>
        <v>89.887</v>
      </c>
      <c r="M103" s="1">
        <f>'load data'!I103/1000000*'calc monthly loads'!$B$4</f>
        <v>90.895</v>
      </c>
      <c r="N103" s="1">
        <f>'load data'!J103/1000000*'calc monthly loads'!$B$4</f>
        <v>90.524</v>
      </c>
      <c r="O103" s="1">
        <f>'load data'!K103/1000000*'calc monthly loads'!$B$4</f>
        <v>86.107</v>
      </c>
      <c r="P103" s="1">
        <f>'load data'!L103/1000000*'calc monthly loads'!$B$4</f>
        <v>79.99600000000001</v>
      </c>
      <c r="Q103" s="1">
        <f>'load data'!M103/1000000*'calc monthly loads'!$B$4</f>
        <v>78.057</v>
      </c>
      <c r="R103" s="1">
        <f>'load data'!N103/1000000*'calc monthly loads'!$B$4</f>
        <v>66.241</v>
      </c>
      <c r="S103" s="1">
        <f>'load data'!O103/1000000*'calc monthly loads'!$B$4</f>
        <v>58.449999999999996</v>
      </c>
      <c r="T103" s="1">
        <f>'load data'!P103/1000000*'calc monthly loads'!$B$4</f>
        <v>57.708</v>
      </c>
      <c r="U103" t="s">
        <v>13</v>
      </c>
      <c r="V103" s="3">
        <v>0</v>
      </c>
      <c r="W103" t="s">
        <v>14</v>
      </c>
      <c r="X103" s="3">
        <f t="shared" si="2"/>
        <v>964.8309999999999</v>
      </c>
    </row>
    <row r="104" spans="6:24" ht="12.75">
      <c r="F104">
        <f>'load data'!A104</f>
        <v>22100</v>
      </c>
      <c r="G104">
        <f>'load data'!B104</f>
        <v>1</v>
      </c>
      <c r="H104">
        <v>81</v>
      </c>
      <c r="I104" s="1">
        <f>'load data'!E104/1000000*'calc monthly loads'!$B$4</f>
        <v>56.938</v>
      </c>
      <c r="J104" s="1">
        <f>'load data'!F104/1000000*'calc monthly loads'!$B$4</f>
        <v>58.303</v>
      </c>
      <c r="K104" s="1">
        <f>'load data'!G104/1000000*'calc monthly loads'!$B$4</f>
        <v>58.337999999999994</v>
      </c>
      <c r="L104" s="1">
        <f>'load data'!H104/1000000*'calc monthly loads'!$B$4</f>
        <v>57.393</v>
      </c>
      <c r="M104" s="1">
        <f>'load data'!I104/1000000*'calc monthly loads'!$B$4</f>
        <v>63.917</v>
      </c>
      <c r="N104" s="1">
        <f>'load data'!J104/1000000*'calc monthly loads'!$B$4</f>
        <v>74.242</v>
      </c>
      <c r="O104" s="1">
        <f>'load data'!K104/1000000*'calc monthly loads'!$B$4</f>
        <v>82.481</v>
      </c>
      <c r="P104" s="1">
        <f>'load data'!L104/1000000*'calc monthly loads'!$B$4</f>
        <v>89.593</v>
      </c>
      <c r="Q104" s="1">
        <f>'load data'!M104/1000000*'calc monthly loads'!$B$4</f>
        <v>103.50200000000001</v>
      </c>
      <c r="R104" s="1">
        <f>'load data'!N104/1000000*'calc monthly loads'!$B$4</f>
        <v>114.135</v>
      </c>
      <c r="S104" s="1">
        <f>'load data'!O104/1000000*'calc monthly loads'!$B$4</f>
        <v>123.851</v>
      </c>
      <c r="T104" s="1">
        <f>'load data'!P104/1000000*'calc monthly loads'!$B$4</f>
        <v>137.312</v>
      </c>
      <c r="U104" t="s">
        <v>13</v>
      </c>
      <c r="V104" s="3">
        <v>0</v>
      </c>
      <c r="W104" t="s">
        <v>14</v>
      </c>
      <c r="X104" s="3">
        <f t="shared" si="2"/>
        <v>1020.0050000000001</v>
      </c>
    </row>
    <row r="105" spans="6:24" ht="12.75">
      <c r="F105">
        <f>'load data'!A105</f>
        <v>22100</v>
      </c>
      <c r="G105">
        <f>'load data'!B105</f>
        <v>2</v>
      </c>
      <c r="I105" s="1">
        <f>'load data'!E105/1000000*'calc monthly loads'!$B$4</f>
        <v>129.83599999999998</v>
      </c>
      <c r="J105" s="1">
        <f>'load data'!F105/1000000*'calc monthly loads'!$B$4</f>
        <v>131.22199999999998</v>
      </c>
      <c r="K105" s="1">
        <f>'load data'!G105/1000000*'calc monthly loads'!$B$4</f>
        <v>129.346</v>
      </c>
      <c r="L105" s="1">
        <f>'load data'!H105/1000000*'calc monthly loads'!$B$4</f>
        <v>122.633</v>
      </c>
      <c r="M105" s="1">
        <f>'load data'!I105/1000000*'calc monthly loads'!$B$4</f>
        <v>124.15899999999999</v>
      </c>
      <c r="N105" s="1">
        <f>'load data'!J105/1000000*'calc monthly loads'!$B$4</f>
        <v>126.035</v>
      </c>
      <c r="O105" s="1">
        <f>'load data'!K105/1000000*'calc monthly loads'!$B$4</f>
        <v>115.612</v>
      </c>
      <c r="P105" s="1">
        <f>'load data'!L105/1000000*'calc monthly loads'!$B$4</f>
        <v>115.199</v>
      </c>
      <c r="Q105" s="1">
        <f>'load data'!M105/1000000*'calc monthly loads'!$B$4</f>
        <v>106.848</v>
      </c>
      <c r="R105" s="1">
        <f>'load data'!N105/1000000*'calc monthly loads'!$B$4</f>
        <v>87.661</v>
      </c>
      <c r="S105" s="1">
        <f>'load data'!O105/1000000*'calc monthly loads'!$B$4</f>
        <v>70.693</v>
      </c>
      <c r="T105" s="1">
        <f>'load data'!P105/1000000*'calc monthly loads'!$B$4</f>
        <v>68.313</v>
      </c>
      <c r="U105" t="s">
        <v>13</v>
      </c>
      <c r="V105" s="3">
        <v>0</v>
      </c>
      <c r="W105" t="s">
        <v>14</v>
      </c>
      <c r="X105" s="3">
        <f t="shared" si="2"/>
        <v>1327.557</v>
      </c>
    </row>
    <row r="106" spans="6:24" ht="12.75">
      <c r="F106">
        <f>'load data'!A106</f>
        <v>22200</v>
      </c>
      <c r="G106">
        <f>'load data'!B106</f>
        <v>1</v>
      </c>
      <c r="H106">
        <v>21</v>
      </c>
      <c r="I106" s="1">
        <f>'load data'!E106/1000000*'calc monthly loads'!$B$4</f>
        <v>61.89399999999999</v>
      </c>
      <c r="J106" s="1">
        <f>'load data'!F106/1000000*'calc monthly loads'!$B$4</f>
        <v>60.60600000000001</v>
      </c>
      <c r="K106" s="1">
        <f>'load data'!G106/1000000*'calc monthly loads'!$B$4</f>
        <v>61.69800000000001</v>
      </c>
      <c r="L106" s="1">
        <f>'load data'!H106/1000000*'calc monthly loads'!$B$4</f>
        <v>61.705</v>
      </c>
      <c r="M106" s="1">
        <f>'load data'!I106/1000000*'calc monthly loads'!$B$4</f>
        <v>69.846</v>
      </c>
      <c r="N106" s="1">
        <f>'load data'!J106/1000000*'calc monthly loads'!$B$4</f>
        <v>81.13</v>
      </c>
      <c r="O106" s="1">
        <f>'load data'!K106/1000000*'calc monthly loads'!$B$4</f>
        <v>90.762</v>
      </c>
      <c r="P106" s="1">
        <f>'load data'!L106/1000000*'calc monthly loads'!$B$4</f>
        <v>111.30000000000001</v>
      </c>
      <c r="Q106" s="1">
        <f>'load data'!M106/1000000*'calc monthly loads'!$B$4</f>
        <v>126.273</v>
      </c>
      <c r="R106" s="1">
        <f>'load data'!N106/1000000*'calc monthly loads'!$B$4</f>
        <v>142.73</v>
      </c>
      <c r="S106" s="1">
        <f>'load data'!O106/1000000*'calc monthly loads'!$B$4</f>
        <v>151.137</v>
      </c>
      <c r="T106" s="1">
        <f>'load data'!P106/1000000*'calc monthly loads'!$B$4</f>
        <v>156.191</v>
      </c>
      <c r="U106" t="s">
        <v>13</v>
      </c>
      <c r="V106" s="3">
        <f>SUM(P106:T106)</f>
        <v>687.6310000000001</v>
      </c>
      <c r="W106" t="s">
        <v>14</v>
      </c>
      <c r="X106" s="3">
        <f>SUM(I106:O106)</f>
        <v>487.641</v>
      </c>
    </row>
    <row r="107" spans="6:24" ht="12.75">
      <c r="F107">
        <f>'load data'!A107</f>
        <v>22200</v>
      </c>
      <c r="G107">
        <f>'load data'!B107</f>
        <v>2</v>
      </c>
      <c r="I107" s="1">
        <f>'load data'!E107/1000000*'calc monthly loads'!$B$4</f>
        <v>153.622</v>
      </c>
      <c r="J107" s="1">
        <f>'load data'!F107/1000000*'calc monthly loads'!$B$4</f>
        <v>153.517</v>
      </c>
      <c r="K107" s="1">
        <f>'load data'!G107/1000000*'calc monthly loads'!$B$4</f>
        <v>155.155</v>
      </c>
      <c r="L107" s="1">
        <f>'load data'!H107/1000000*'calc monthly loads'!$B$4</f>
        <v>147.357</v>
      </c>
      <c r="M107" s="1">
        <f>'load data'!I107/1000000*'calc monthly loads'!$B$4</f>
        <v>139.433</v>
      </c>
      <c r="N107" s="1">
        <f>'load data'!J107/1000000*'calc monthly loads'!$B$4</f>
        <v>128.81400000000002</v>
      </c>
      <c r="O107" s="1">
        <f>'load data'!K107/1000000*'calc monthly loads'!$B$4</f>
        <v>120.82000000000001</v>
      </c>
      <c r="P107" s="1">
        <f>'load data'!L107/1000000*'calc monthly loads'!$B$4</f>
        <v>116.57100000000001</v>
      </c>
      <c r="Q107" s="1">
        <f>'load data'!M107/1000000*'calc monthly loads'!$B$4</f>
        <v>108.297</v>
      </c>
      <c r="R107" s="1">
        <f>'load data'!N107/1000000*'calc monthly loads'!$B$4</f>
        <v>86.849</v>
      </c>
      <c r="S107" s="1">
        <f>'load data'!O107/1000000*'calc monthly loads'!$B$4</f>
        <v>68.404</v>
      </c>
      <c r="T107" s="1">
        <f>'load data'!P107/1000000*'calc monthly loads'!$B$4</f>
        <v>62.07599999999999</v>
      </c>
      <c r="U107" t="s">
        <v>13</v>
      </c>
      <c r="V107" s="3">
        <f>SUM(I107:S107)</f>
        <v>1378.839</v>
      </c>
      <c r="W107" t="s">
        <v>14</v>
      </c>
      <c r="X107" s="3">
        <f>T107</f>
        <v>62.07599999999999</v>
      </c>
    </row>
    <row r="108" spans="6:24" ht="12.75">
      <c r="F108">
        <f>'load data'!A108</f>
        <v>22300</v>
      </c>
      <c r="G108">
        <f>'load data'!B108</f>
        <v>1</v>
      </c>
      <c r="H108">
        <v>31</v>
      </c>
      <c r="I108" s="1">
        <f>'load data'!E108/1000000*'calc monthly loads'!$B$4</f>
        <v>60.473000000000006</v>
      </c>
      <c r="J108" s="1">
        <f>'load data'!F108/1000000*'calc monthly loads'!$B$4</f>
        <v>60.339999999999996</v>
      </c>
      <c r="K108" s="1">
        <f>'load data'!G108/1000000*'calc monthly loads'!$B$4</f>
        <v>60.137</v>
      </c>
      <c r="L108" s="1">
        <f>'load data'!H108/1000000*'calc monthly loads'!$B$4</f>
        <v>58.982</v>
      </c>
      <c r="M108" s="1">
        <f>'load data'!I108/1000000*'calc monthly loads'!$B$4</f>
        <v>64.687</v>
      </c>
      <c r="N108" s="1">
        <f>'load data'!J108/1000000*'calc monthly loads'!$B$4</f>
        <v>76.86</v>
      </c>
      <c r="O108" s="1">
        <f>'load data'!K108/1000000*'calc monthly loads'!$B$4</f>
        <v>90.167</v>
      </c>
      <c r="P108" s="1">
        <f>'load data'!L108/1000000*'calc monthly loads'!$B$4</f>
        <v>112.06299999999999</v>
      </c>
      <c r="Q108" s="1">
        <f>'load data'!M108/1000000*'calc monthly loads'!$B$4</f>
        <v>129.451</v>
      </c>
      <c r="R108" s="1">
        <f>'load data'!N108/1000000*'calc monthly loads'!$B$4</f>
        <v>149.982</v>
      </c>
      <c r="S108" s="1">
        <f>'load data'!O108/1000000*'calc monthly loads'!$B$4</f>
        <v>156.576</v>
      </c>
      <c r="T108" s="1">
        <f>'load data'!P108/1000000*'calc monthly loads'!$B$4</f>
        <v>156.107</v>
      </c>
      <c r="U108" t="s">
        <v>13</v>
      </c>
      <c r="V108" s="3">
        <f>SUM(P108:T108)</f>
        <v>704.179</v>
      </c>
      <c r="W108" t="s">
        <v>14</v>
      </c>
      <c r="X108" s="3">
        <f>SUM(I108:O108)</f>
        <v>471.64599999999996</v>
      </c>
    </row>
    <row r="109" spans="6:24" ht="12.75">
      <c r="F109">
        <f>'load data'!A109</f>
        <v>22300</v>
      </c>
      <c r="G109">
        <f>'load data'!B109</f>
        <v>2</v>
      </c>
      <c r="I109" s="1">
        <f>'load data'!E109/1000000*'calc monthly loads'!$B$4</f>
        <v>153.888</v>
      </c>
      <c r="J109" s="1">
        <f>'load data'!F109/1000000*'calc monthly loads'!$B$4</f>
        <v>157.08</v>
      </c>
      <c r="K109" s="1">
        <f>'load data'!G109/1000000*'calc monthly loads'!$B$4</f>
        <v>150.227</v>
      </c>
      <c r="L109" s="1">
        <f>'load data'!H109/1000000*'calc monthly loads'!$B$4</f>
        <v>144.032</v>
      </c>
      <c r="M109" s="1">
        <f>'load data'!I109/1000000*'calc monthly loads'!$B$4</f>
        <v>136.864</v>
      </c>
      <c r="N109" s="1">
        <f>'load data'!J109/1000000*'calc monthly loads'!$B$4</f>
        <v>125.328</v>
      </c>
      <c r="O109" s="1">
        <f>'load data'!K109/1000000*'calc monthly loads'!$B$4</f>
        <v>114.849</v>
      </c>
      <c r="P109" s="1">
        <f>'load data'!L109/1000000*'calc monthly loads'!$B$4</f>
        <v>108.535</v>
      </c>
      <c r="Q109" s="1">
        <f>'load data'!M109/1000000*'calc monthly loads'!$B$4</f>
        <v>100.345</v>
      </c>
      <c r="R109" s="1">
        <f>'load data'!N109/1000000*'calc monthly loads'!$B$4</f>
        <v>85.519</v>
      </c>
      <c r="S109" s="1">
        <f>'load data'!O109/1000000*'calc monthly loads'!$B$4</f>
        <v>67.837</v>
      </c>
      <c r="T109" s="1">
        <f>'load data'!P109/1000000*'calc monthly loads'!$B$4</f>
        <v>58.583</v>
      </c>
      <c r="U109" t="s">
        <v>13</v>
      </c>
      <c r="V109" s="3">
        <f>SUM(I109:S109)</f>
        <v>1344.5040000000001</v>
      </c>
      <c r="W109" t="s">
        <v>14</v>
      </c>
      <c r="X109" s="3">
        <f>T109</f>
        <v>58.583</v>
      </c>
    </row>
    <row r="110" spans="6:24" ht="12.75">
      <c r="F110">
        <f>'load data'!A110</f>
        <v>22400</v>
      </c>
      <c r="G110">
        <f>'load data'!B110</f>
        <v>1</v>
      </c>
      <c r="H110">
        <v>41</v>
      </c>
      <c r="I110" s="1">
        <f>'load data'!E110/1000000*'calc monthly loads'!$B$4</f>
        <v>55.824999999999996</v>
      </c>
      <c r="J110" s="1">
        <f>'load data'!F110/1000000*'calc monthly loads'!$B$4</f>
        <v>55.446999999999996</v>
      </c>
      <c r="K110" s="1">
        <f>'load data'!G110/1000000*'calc monthly loads'!$B$4</f>
        <v>55.174</v>
      </c>
      <c r="L110" s="1">
        <f>'load data'!H110/1000000*'calc monthly loads'!$B$4</f>
        <v>54.803</v>
      </c>
      <c r="M110" s="1">
        <f>'load data'!I110/1000000*'calc monthly loads'!$B$4</f>
        <v>62.146</v>
      </c>
      <c r="N110" s="1">
        <f>'load data'!J110/1000000*'calc monthly loads'!$B$4</f>
        <v>77.92399999999999</v>
      </c>
      <c r="O110" s="1">
        <f>'load data'!K110/1000000*'calc monthly loads'!$B$4</f>
        <v>113.288</v>
      </c>
      <c r="P110" s="1">
        <f>'load data'!L110/1000000*'calc monthly loads'!$B$4</f>
        <v>123.746</v>
      </c>
      <c r="Q110" s="1">
        <f>'load data'!M110/1000000*'calc monthly loads'!$B$4</f>
        <v>131.544</v>
      </c>
      <c r="R110" s="1">
        <f>'load data'!N110/1000000*'calc monthly loads'!$B$4</f>
        <v>134.85500000000002</v>
      </c>
      <c r="S110" s="1">
        <f>'load data'!O110/1000000*'calc monthly loads'!$B$4</f>
        <v>146.23</v>
      </c>
      <c r="T110" s="1">
        <f>'load data'!P110/1000000*'calc monthly loads'!$B$4</f>
        <v>147.91</v>
      </c>
      <c r="U110" t="s">
        <v>13</v>
      </c>
      <c r="V110" s="3">
        <f>SUM(P110:T110)</f>
        <v>684.285</v>
      </c>
      <c r="W110" t="s">
        <v>14</v>
      </c>
      <c r="X110" s="3">
        <f>SUM(I110:O110)</f>
        <v>474.60699999999997</v>
      </c>
    </row>
    <row r="111" spans="6:24" ht="12.75">
      <c r="F111">
        <f>'load data'!A111</f>
        <v>22400</v>
      </c>
      <c r="G111">
        <f>'load data'!B111</f>
        <v>2</v>
      </c>
      <c r="I111" s="1">
        <f>'load data'!E111/1000000*'calc monthly loads'!$B$4</f>
        <v>145.06099999999998</v>
      </c>
      <c r="J111" s="1">
        <f>'load data'!F111/1000000*'calc monthly loads'!$B$4</f>
        <v>146.503</v>
      </c>
      <c r="K111" s="1">
        <f>'load data'!G111/1000000*'calc monthly loads'!$B$4</f>
        <v>146.797</v>
      </c>
      <c r="L111" s="1">
        <f>'load data'!H111/1000000*'calc monthly loads'!$B$4</f>
        <v>139.93</v>
      </c>
      <c r="M111" s="1">
        <f>'load data'!I111/1000000*'calc monthly loads'!$B$4</f>
        <v>130.963</v>
      </c>
      <c r="N111" s="1">
        <f>'load data'!J111/1000000*'calc monthly loads'!$B$4</f>
        <v>124.544</v>
      </c>
      <c r="O111" s="1">
        <f>'load data'!K111/1000000*'calc monthly loads'!$B$4</f>
        <v>116.634</v>
      </c>
      <c r="P111" s="1">
        <f>'load data'!L111/1000000*'calc monthly loads'!$B$4</f>
        <v>113.064</v>
      </c>
      <c r="Q111" s="1">
        <f>'load data'!M111/1000000*'calc monthly loads'!$B$4</f>
        <v>104.307</v>
      </c>
      <c r="R111" s="1">
        <f>'load data'!N111/1000000*'calc monthly loads'!$B$4</f>
        <v>87.444</v>
      </c>
      <c r="S111" s="1">
        <f>'load data'!O111/1000000*'calc monthly loads'!$B$4</f>
        <v>70.714</v>
      </c>
      <c r="T111" s="1">
        <f>'load data'!P111/1000000*'calc monthly loads'!$B$4</f>
        <v>62.3</v>
      </c>
      <c r="U111" t="s">
        <v>13</v>
      </c>
      <c r="V111" s="3">
        <f>SUM(I111:S111)</f>
        <v>1325.9609999999998</v>
      </c>
      <c r="W111" t="s">
        <v>14</v>
      </c>
      <c r="X111" s="3">
        <f>T111</f>
        <v>62.3</v>
      </c>
    </row>
    <row r="112" spans="6:24" ht="12.75">
      <c r="F112">
        <f>'load data'!A112</f>
        <v>22500</v>
      </c>
      <c r="G112">
        <f>'load data'!B112</f>
        <v>1</v>
      </c>
      <c r="H112">
        <v>51</v>
      </c>
      <c r="I112" s="1">
        <f>'load data'!E112/1000000*'calc monthly loads'!$B$4</f>
        <v>58.723000000000006</v>
      </c>
      <c r="J112" s="1">
        <f>'load data'!F112/1000000*'calc monthly loads'!$B$4</f>
        <v>58.184</v>
      </c>
      <c r="K112" s="1">
        <f>'load data'!G112/1000000*'calc monthly loads'!$B$4</f>
        <v>59.47899999999999</v>
      </c>
      <c r="L112" s="1">
        <f>'load data'!H112/1000000*'calc monthly loads'!$B$4</f>
        <v>57.225</v>
      </c>
      <c r="M112" s="1">
        <f>'load data'!I112/1000000*'calc monthly loads'!$B$4</f>
        <v>62.832</v>
      </c>
      <c r="N112" s="1">
        <f>'load data'!J112/1000000*'calc monthly loads'!$B$4</f>
        <v>74.417</v>
      </c>
      <c r="O112" s="1">
        <f>'load data'!K112/1000000*'calc monthly loads'!$B$4</f>
        <v>88.543</v>
      </c>
      <c r="P112" s="1">
        <f>'load data'!L112/1000000*'calc monthly loads'!$B$4</f>
        <v>105.931</v>
      </c>
      <c r="Q112" s="1">
        <f>'load data'!M112/1000000*'calc monthly loads'!$B$4</f>
        <v>121.69500000000001</v>
      </c>
      <c r="R112" s="1">
        <f>'load data'!N112/1000000*'calc monthly loads'!$B$4</f>
        <v>140.46900000000002</v>
      </c>
      <c r="S112" s="1">
        <f>'load data'!O112/1000000*'calc monthly loads'!$B$4</f>
        <v>150.682</v>
      </c>
      <c r="T112" s="1">
        <f>'load data'!P112/1000000*'calc monthly loads'!$B$4</f>
        <v>158.459</v>
      </c>
      <c r="U112" t="s">
        <v>13</v>
      </c>
      <c r="V112" s="3">
        <f>SUM(P112:T112)</f>
        <v>677.2360000000001</v>
      </c>
      <c r="W112" t="s">
        <v>14</v>
      </c>
      <c r="X112" s="3">
        <f>SUM(I112:O112)</f>
        <v>459.403</v>
      </c>
    </row>
    <row r="113" spans="6:24" ht="12.75">
      <c r="F113">
        <f>'load data'!A113</f>
        <v>22500</v>
      </c>
      <c r="G113">
        <f>'load data'!B113</f>
        <v>2</v>
      </c>
      <c r="I113" s="1">
        <f>'load data'!E113/1000000*'calc monthly loads'!$B$4</f>
        <v>147.567</v>
      </c>
      <c r="J113" s="1">
        <f>'load data'!F113/1000000*'calc monthly loads'!$B$4</f>
        <v>166.38299999999998</v>
      </c>
      <c r="K113" s="1">
        <f>'load data'!G113/1000000*'calc monthly loads'!$B$4</f>
        <v>168.644</v>
      </c>
      <c r="L113" s="1">
        <f>'load data'!H113/1000000*'calc monthly loads'!$B$4</f>
        <v>137.893</v>
      </c>
      <c r="M113" s="1">
        <f>'load data'!I113/1000000*'calc monthly loads'!$B$4</f>
        <v>137.235</v>
      </c>
      <c r="N113" s="1">
        <f>'load data'!J113/1000000*'calc monthly loads'!$B$4</f>
        <v>125.22299999999998</v>
      </c>
      <c r="O113" s="1">
        <f>'load data'!K113/1000000*'calc monthly loads'!$B$4</f>
        <v>118.58</v>
      </c>
      <c r="P113" s="1">
        <f>'load data'!L113/1000000*'calc monthly loads'!$B$4</f>
        <v>119.035</v>
      </c>
      <c r="Q113" s="1">
        <f>'load data'!M113/1000000*'calc monthly loads'!$B$4</f>
        <v>103.915</v>
      </c>
      <c r="R113" s="1">
        <f>'load data'!N113/1000000*'calc monthly loads'!$B$4</f>
        <v>88.361</v>
      </c>
      <c r="S113" s="1">
        <f>'load data'!O113/1000000*'calc monthly loads'!$B$4</f>
        <v>71.848</v>
      </c>
      <c r="T113" s="1">
        <f>'load data'!P113/1000000*'calc monthly loads'!$B$4</f>
        <v>59.752</v>
      </c>
      <c r="U113" t="s">
        <v>13</v>
      </c>
      <c r="V113" s="3">
        <f>SUM(I113:S113)</f>
        <v>1384.684</v>
      </c>
      <c r="W113" t="s">
        <v>14</v>
      </c>
      <c r="X113" s="3">
        <f>T113</f>
        <v>59.752</v>
      </c>
    </row>
    <row r="114" spans="6:24" ht="12.75">
      <c r="F114">
        <f>'load data'!A114</f>
        <v>22600</v>
      </c>
      <c r="G114">
        <f>'load data'!B114</f>
        <v>1</v>
      </c>
      <c r="H114">
        <v>61</v>
      </c>
      <c r="I114" s="1">
        <f>'load data'!E114/1000000*'calc monthly loads'!$B$4</f>
        <v>56.497</v>
      </c>
      <c r="J114" s="1">
        <f>'load data'!F114/1000000*'calc monthly loads'!$B$4</f>
        <v>57.071000000000005</v>
      </c>
      <c r="K114" s="1">
        <f>'load data'!G114/1000000*'calc monthly loads'!$B$4</f>
        <v>54.929</v>
      </c>
      <c r="L114" s="1">
        <f>'load data'!H114/1000000*'calc monthly loads'!$B$4</f>
        <v>55.16700000000001</v>
      </c>
      <c r="M114" s="1">
        <f>'load data'!I114/1000000*'calc monthly loads'!$B$4</f>
        <v>55.446999999999996</v>
      </c>
      <c r="N114" s="1">
        <f>'load data'!J114/1000000*'calc monthly loads'!$B$4</f>
        <v>59.353</v>
      </c>
      <c r="O114" s="1">
        <f>'load data'!K114/1000000*'calc monthly loads'!$B$4</f>
        <v>71.12</v>
      </c>
      <c r="P114" s="1">
        <f>'load data'!L114/1000000*'calc monthly loads'!$B$4</f>
        <v>80.444</v>
      </c>
      <c r="Q114" s="1">
        <f>'load data'!M114/1000000*'calc monthly loads'!$B$4</f>
        <v>92.386</v>
      </c>
      <c r="R114" s="1">
        <f>'load data'!N114/1000000*'calc monthly loads'!$B$4</f>
        <v>111.167</v>
      </c>
      <c r="S114" s="1">
        <f>'load data'!O114/1000000*'calc monthly loads'!$B$4</f>
        <v>115.934</v>
      </c>
      <c r="T114" s="1">
        <f>'load data'!P114/1000000*'calc monthly loads'!$B$4</f>
        <v>118.12500000000001</v>
      </c>
      <c r="U114" t="s">
        <v>13</v>
      </c>
      <c r="V114" s="3">
        <v>0</v>
      </c>
      <c r="W114" t="s">
        <v>14</v>
      </c>
      <c r="X114" s="3">
        <f>SUM(I114:T114)</f>
        <v>927.64</v>
      </c>
    </row>
    <row r="115" spans="6:24" ht="12.75">
      <c r="F115">
        <f>'load data'!A115</f>
        <v>22600</v>
      </c>
      <c r="G115">
        <f>'load data'!B115</f>
        <v>2</v>
      </c>
      <c r="I115" s="1">
        <f>'load data'!E115/1000000*'calc monthly loads'!$B$4</f>
        <v>113.666</v>
      </c>
      <c r="J115" s="1">
        <f>'load data'!F115/1000000*'calc monthly loads'!$B$4</f>
        <v>112.51800000000001</v>
      </c>
      <c r="K115" s="1">
        <f>'load data'!G115/1000000*'calc monthly loads'!$B$4</f>
        <v>108.052</v>
      </c>
      <c r="L115" s="1">
        <f>'load data'!H115/1000000*'calc monthly loads'!$B$4</f>
        <v>106.883</v>
      </c>
      <c r="M115" s="1">
        <f>'load data'!I115/1000000*'calc monthly loads'!$B$4</f>
        <v>105.679</v>
      </c>
      <c r="N115" s="1">
        <f>'load data'!J115/1000000*'calc monthly loads'!$B$4</f>
        <v>105.92399999999999</v>
      </c>
      <c r="O115" s="1">
        <f>'load data'!K115/1000000*'calc monthly loads'!$B$4</f>
        <v>106.95299999999999</v>
      </c>
      <c r="P115" s="1">
        <f>'load data'!L115/1000000*'calc monthly loads'!$B$4</f>
        <v>104.58</v>
      </c>
      <c r="Q115" s="1">
        <f>'load data'!M115/1000000*'calc monthly loads'!$B$4</f>
        <v>97.81099999999999</v>
      </c>
      <c r="R115" s="1">
        <f>'load data'!N115/1000000*'calc monthly loads'!$B$4</f>
        <v>79.135</v>
      </c>
      <c r="S115" s="1">
        <f>'load data'!O115/1000000*'calc monthly loads'!$B$4</f>
        <v>69.03399999999999</v>
      </c>
      <c r="T115" s="1">
        <f>'load data'!P115/1000000*'calc monthly loads'!$B$4</f>
        <v>64.12700000000001</v>
      </c>
      <c r="U115" t="s">
        <v>13</v>
      </c>
      <c r="V115" s="3">
        <v>0</v>
      </c>
      <c r="W115" t="s">
        <v>14</v>
      </c>
      <c r="X115" s="3">
        <f>SUM(I115:T115)</f>
        <v>1174.362</v>
      </c>
    </row>
    <row r="116" spans="6:24" ht="12.75">
      <c r="F116">
        <f>'load data'!A116</f>
        <v>22700</v>
      </c>
      <c r="G116">
        <f>'load data'!B116</f>
        <v>1</v>
      </c>
      <c r="H116">
        <v>71</v>
      </c>
      <c r="I116" s="1">
        <f>'load data'!E116/1000000*'calc monthly loads'!$B$4</f>
        <v>61.537</v>
      </c>
      <c r="J116" s="1">
        <f>'load data'!F116/1000000*'calc monthly loads'!$B$4</f>
        <v>58.940000000000005</v>
      </c>
      <c r="K116" s="1">
        <f>'load data'!G116/1000000*'calc monthly loads'!$B$4</f>
        <v>59.772999999999996</v>
      </c>
      <c r="L116" s="1">
        <f>'load data'!H116/1000000*'calc monthly loads'!$B$4</f>
        <v>57.918</v>
      </c>
      <c r="M116" s="1">
        <f>'load data'!I116/1000000*'calc monthly loads'!$B$4</f>
        <v>59.605</v>
      </c>
      <c r="N116" s="1">
        <f>'load data'!J116/1000000*'calc monthly loads'!$B$4</f>
        <v>59.689</v>
      </c>
      <c r="O116" s="1">
        <f>'load data'!K116/1000000*'calc monthly loads'!$B$4</f>
        <v>60.60600000000001</v>
      </c>
      <c r="P116" s="1">
        <f>'load data'!L116/1000000*'calc monthly loads'!$B$4</f>
        <v>58.834999999999994</v>
      </c>
      <c r="Q116" s="1">
        <f>'load data'!M116/1000000*'calc monthly loads'!$B$4</f>
        <v>64.596</v>
      </c>
      <c r="R116" s="1">
        <f>'load data'!N116/1000000*'calc monthly loads'!$B$4</f>
        <v>71.309</v>
      </c>
      <c r="S116" s="1">
        <f>'load data'!O116/1000000*'calc monthly loads'!$B$4</f>
        <v>90.223</v>
      </c>
      <c r="T116" s="1">
        <f>'load data'!P116/1000000*'calc monthly loads'!$B$4</f>
        <v>98.049</v>
      </c>
      <c r="U116" t="s">
        <v>13</v>
      </c>
      <c r="V116" s="3">
        <v>0</v>
      </c>
      <c r="W116" t="s">
        <v>14</v>
      </c>
      <c r="X116" s="3">
        <f>SUM(I116:T116)</f>
        <v>801.0799999999999</v>
      </c>
    </row>
    <row r="117" spans="6:24" ht="12.75">
      <c r="F117">
        <f>'load data'!A117</f>
        <v>22700</v>
      </c>
      <c r="G117">
        <f>'load data'!B117</f>
        <v>2</v>
      </c>
      <c r="I117" s="1">
        <f>'load data'!E117/1000000*'calc monthly loads'!$B$4</f>
        <v>98.756</v>
      </c>
      <c r="J117" s="1">
        <f>'load data'!F117/1000000*'calc monthly loads'!$B$4</f>
        <v>95.837</v>
      </c>
      <c r="K117" s="1">
        <f>'load data'!G117/1000000*'calc monthly loads'!$B$4</f>
        <v>95.46600000000001</v>
      </c>
      <c r="L117" s="1">
        <f>'load data'!H117/1000000*'calc monthly loads'!$B$4</f>
        <v>94.752</v>
      </c>
      <c r="M117" s="1">
        <f>'load data'!I117/1000000*'calc monthly loads'!$B$4</f>
        <v>95.69</v>
      </c>
      <c r="N117" s="1">
        <f>'load data'!J117/1000000*'calc monthly loads'!$B$4</f>
        <v>93.961</v>
      </c>
      <c r="O117" s="1">
        <f>'load data'!K117/1000000*'calc monthly loads'!$B$4</f>
        <v>84.72099999999999</v>
      </c>
      <c r="P117" s="1">
        <f>'load data'!L117/1000000*'calc monthly loads'!$B$4</f>
        <v>77.126</v>
      </c>
      <c r="Q117" s="1">
        <f>'load data'!M117/1000000*'calc monthly loads'!$B$4</f>
        <v>70.67200000000001</v>
      </c>
      <c r="R117" s="1">
        <f>'load data'!N117/1000000*'calc monthly loads'!$B$4</f>
        <v>61.88</v>
      </c>
      <c r="S117" s="1">
        <f>'load data'!O117/1000000*'calc monthly loads'!$B$4</f>
        <v>57.008</v>
      </c>
      <c r="T117" s="1">
        <f>'load data'!P117/1000000*'calc monthly loads'!$B$4</f>
        <v>55.013</v>
      </c>
      <c r="U117" t="s">
        <v>13</v>
      </c>
      <c r="V117" s="3">
        <v>0</v>
      </c>
      <c r="W117" t="s">
        <v>14</v>
      </c>
      <c r="X117" s="3">
        <f>SUM(I117:T117)</f>
        <v>980.8820000000001</v>
      </c>
    </row>
    <row r="118" spans="6:25" ht="12.75">
      <c r="F118">
        <f>'load data'!A118</f>
        <v>22800</v>
      </c>
      <c r="G118">
        <f>'load data'!B118</f>
        <v>1</v>
      </c>
      <c r="H118">
        <v>11</v>
      </c>
      <c r="I118" s="1">
        <f>'load data'!E118/1000000*'calc monthly loads'!$B$4</f>
        <v>54.537</v>
      </c>
      <c r="J118" s="1">
        <f>'load data'!F118/1000000*'calc monthly loads'!$B$4</f>
        <v>55.587</v>
      </c>
      <c r="K118" s="1">
        <f>'load data'!G118/1000000*'calc monthly loads'!$B$4</f>
        <v>55.307</v>
      </c>
      <c r="L118" s="1">
        <f>'load data'!H118/1000000*'calc monthly loads'!$B$4</f>
        <v>54.166000000000004</v>
      </c>
      <c r="M118" s="1">
        <f>'load data'!I118/1000000*'calc monthly loads'!$B$4</f>
        <v>64.162</v>
      </c>
      <c r="N118" s="1">
        <f>'load data'!J118/1000000*'calc monthly loads'!$B$4</f>
        <v>71.652</v>
      </c>
      <c r="O118" s="1">
        <f>'load data'!K118/1000000*'calc monthly loads'!$B$4</f>
        <v>86.443</v>
      </c>
      <c r="P118" s="1">
        <f>'load data'!L118/1000000*'calc monthly loads'!$B$4</f>
        <v>106.631</v>
      </c>
      <c r="Q118" s="1">
        <f>'load data'!M118/1000000*'calc monthly loads'!$B$4</f>
        <v>123.27000000000001</v>
      </c>
      <c r="R118" s="1">
        <f>'load data'!N118/1000000*'calc monthly loads'!$B$4</f>
        <v>162.603</v>
      </c>
      <c r="S118" s="1">
        <f>'load data'!O118/1000000*'calc monthly loads'!$B$4</f>
        <v>161.76999999999998</v>
      </c>
      <c r="T118" s="1">
        <f>'load data'!P118/1000000*'calc monthly loads'!$B$4</f>
        <v>151.886</v>
      </c>
      <c r="U118" t="s">
        <v>13</v>
      </c>
      <c r="V118" s="3">
        <f>SUM(P118:T118)</f>
        <v>706.16</v>
      </c>
      <c r="W118" t="s">
        <v>14</v>
      </c>
      <c r="X118" s="3">
        <f>SUM(I118:O118)</f>
        <v>441.854</v>
      </c>
      <c r="Y118" t="s">
        <v>2</v>
      </c>
    </row>
    <row r="119" spans="6:28" ht="12.75">
      <c r="F119">
        <f>'load data'!A119</f>
        <v>22800</v>
      </c>
      <c r="G119">
        <f>'load data'!B119</f>
        <v>2</v>
      </c>
      <c r="I119" s="1">
        <f>'load data'!E119/1000000*'calc monthly loads'!$B$4</f>
        <v>169.022</v>
      </c>
      <c r="J119" s="1">
        <f>'load data'!F119/1000000*'calc monthly loads'!$B$4</f>
        <v>173.551</v>
      </c>
      <c r="K119" s="1">
        <f>'load data'!G119/1000000*'calc monthly loads'!$B$4</f>
        <v>149.975</v>
      </c>
      <c r="L119" s="1">
        <f>'load data'!H119/1000000*'calc monthly loads'!$B$4</f>
        <v>146.678</v>
      </c>
      <c r="M119" s="1">
        <f>'load data'!I119/1000000*'calc monthly loads'!$B$4</f>
        <v>133.57399999999998</v>
      </c>
      <c r="N119" s="1">
        <f>'load data'!J119/1000000*'calc monthly loads'!$B$4</f>
        <v>123.05999999999999</v>
      </c>
      <c r="O119" s="1">
        <f>'load data'!K119/1000000*'calc monthly loads'!$B$4</f>
        <v>114.303</v>
      </c>
      <c r="P119" s="1">
        <f>'load data'!L119/1000000*'calc monthly loads'!$B$4</f>
        <v>110.95700000000001</v>
      </c>
      <c r="Q119" s="1">
        <f>'load data'!M119/1000000*'calc monthly loads'!$B$4</f>
        <v>101.64</v>
      </c>
      <c r="R119" s="1">
        <f>'load data'!N119/1000000*'calc monthly loads'!$B$4</f>
        <v>85.77799999999999</v>
      </c>
      <c r="S119" s="1">
        <f>'load data'!O119/1000000*'calc monthly loads'!$B$4</f>
        <v>69.202</v>
      </c>
      <c r="T119" s="1">
        <f>'load data'!P119/1000000*'calc monthly loads'!$B$4</f>
        <v>57.225</v>
      </c>
      <c r="U119" t="s">
        <v>13</v>
      </c>
      <c r="V119" s="3">
        <f>SUM(I119:S119)</f>
        <v>1377.74</v>
      </c>
      <c r="W119" t="s">
        <v>14</v>
      </c>
      <c r="X119" s="3">
        <f>T119</f>
        <v>57.225</v>
      </c>
      <c r="Y119" t="s">
        <v>13</v>
      </c>
      <c r="Z119" s="3">
        <f>SUM(V64:V121)</f>
        <v>42780.913</v>
      </c>
      <c r="AA119" t="s">
        <v>14</v>
      </c>
      <c r="AB119" s="3">
        <f>SUM(X64:X121)</f>
        <v>29570.680999999997</v>
      </c>
    </row>
    <row r="120" spans="6:28" ht="12.75">
      <c r="F120">
        <f>'load data'!A120</f>
        <v>22900</v>
      </c>
      <c r="G120">
        <f>'load data'!B120</f>
        <v>1</v>
      </c>
      <c r="H120">
        <v>21</v>
      </c>
      <c r="I120" s="1">
        <f>'load data'!E120/1000000*'calc monthly loads'!$B$4</f>
        <v>55.705999999999996</v>
      </c>
      <c r="J120" s="1">
        <f>'load data'!F120/1000000*'calc monthly loads'!$B$4</f>
        <v>53.382</v>
      </c>
      <c r="K120" s="1">
        <f>'load data'!G120/1000000*'calc monthly loads'!$B$4</f>
        <v>55.71300000000001</v>
      </c>
      <c r="L120" s="1">
        <f>'load data'!H120/1000000*'calc monthly loads'!$B$4</f>
        <v>55.922999999999995</v>
      </c>
      <c r="M120" s="1">
        <f>'load data'!I120/1000000*'calc monthly loads'!$B$4</f>
        <v>59.64</v>
      </c>
      <c r="N120" s="1">
        <f>'load data'!J120/1000000*'calc monthly loads'!$B$4</f>
        <v>71.82</v>
      </c>
      <c r="O120" s="1">
        <f>'load data'!K120/1000000*'calc monthly loads'!$B$4</f>
        <v>87.129</v>
      </c>
      <c r="P120" s="1">
        <f>'load data'!L120/1000000*'calc monthly loads'!$B$4</f>
        <v>111.006</v>
      </c>
      <c r="Q120" s="1">
        <f>'load data'!M120/1000000*'calc monthly loads'!$B$4</f>
        <v>131.159</v>
      </c>
      <c r="R120" s="1">
        <f>'load data'!N120/1000000*'calc monthly loads'!$B$4</f>
        <v>150.42999999999998</v>
      </c>
      <c r="S120" s="1">
        <f>'load data'!O120/1000000*'calc monthly loads'!$B$4</f>
        <v>148.911</v>
      </c>
      <c r="T120" s="1">
        <f>'load data'!P120/1000000*'calc monthly loads'!$B$4</f>
        <v>155.13400000000001</v>
      </c>
      <c r="U120" t="s">
        <v>13</v>
      </c>
      <c r="V120" s="3">
        <f>SUM(P120:T120)</f>
        <v>696.64</v>
      </c>
      <c r="W120" t="s">
        <v>14</v>
      </c>
      <c r="X120" s="3">
        <f>SUM(I120:O120)</f>
        <v>439.313</v>
      </c>
      <c r="Z120" s="3"/>
      <c r="AB120" s="3"/>
    </row>
    <row r="121" spans="6:28" ht="12.75">
      <c r="F121">
        <f>'load data'!A121</f>
        <v>22900</v>
      </c>
      <c r="G121">
        <f>'load data'!B121</f>
        <v>2</v>
      </c>
      <c r="I121" s="1">
        <f>'load data'!E121/1000000*'calc monthly loads'!$B$4</f>
        <v>145.607</v>
      </c>
      <c r="J121" s="1">
        <f>'load data'!F121/1000000*'calc monthly loads'!$B$4</f>
        <v>145.27100000000002</v>
      </c>
      <c r="K121" s="1">
        <f>'load data'!G121/1000000*'calc monthly loads'!$B$4</f>
        <v>138.978</v>
      </c>
      <c r="L121" s="1">
        <f>'load data'!H121/1000000*'calc monthly loads'!$B$4</f>
        <v>137.823</v>
      </c>
      <c r="M121" s="1">
        <f>'load data'!I121/1000000*'calc monthly loads'!$B$4</f>
        <v>129.395</v>
      </c>
      <c r="N121" s="1">
        <f>'load data'!J121/1000000*'calc monthly loads'!$B$4</f>
        <v>124.873</v>
      </c>
      <c r="O121" s="1">
        <f>'load data'!K121/1000000*'calc monthly loads'!$B$4</f>
        <v>119.798</v>
      </c>
      <c r="P121" s="1">
        <f>'load data'!L121/1000000*'calc monthly loads'!$B$4</f>
        <v>117.88699999999999</v>
      </c>
      <c r="Q121" s="1">
        <f>'load data'!M121/1000000*'calc monthly loads'!$B$4</f>
        <v>104.27199999999999</v>
      </c>
      <c r="R121" s="1">
        <f>'load data'!N121/1000000*'calc monthly loads'!$B$4</f>
        <v>82.096</v>
      </c>
      <c r="S121" s="1">
        <f>'load data'!O121/1000000*'calc monthly loads'!$B$4</f>
        <v>66.297</v>
      </c>
      <c r="T121" s="1">
        <f>'load data'!P121/1000000*'calc monthly loads'!$B$4</f>
        <v>58.169999999999995</v>
      </c>
      <c r="U121" t="s">
        <v>13</v>
      </c>
      <c r="V121" s="3">
        <f>SUM(I121:S121)</f>
        <v>1312.297</v>
      </c>
      <c r="W121" t="s">
        <v>14</v>
      </c>
      <c r="X121" s="3">
        <f>T121</f>
        <v>58.169999999999995</v>
      </c>
      <c r="Z121" s="3"/>
      <c r="AB121" s="3"/>
    </row>
    <row r="122" spans="6:24" ht="12.75">
      <c r="F122">
        <f>'load data'!A122</f>
        <v>30100</v>
      </c>
      <c r="G122">
        <f>'load data'!B122</f>
        <v>1</v>
      </c>
      <c r="H122">
        <v>31</v>
      </c>
      <c r="I122" s="1">
        <f>'load data'!E122/1000000*'calc monthly loads'!$B$5</f>
        <v>58.905</v>
      </c>
      <c r="J122" s="1">
        <f>'load data'!F122/1000000*'calc monthly loads'!$B$5</f>
        <v>57.967</v>
      </c>
      <c r="K122" s="1">
        <f>'load data'!G122/1000000*'calc monthly loads'!$B$5</f>
        <v>58.120999999999995</v>
      </c>
      <c r="L122" s="1">
        <f>'load data'!H122/1000000*'calc monthly loads'!$B$5</f>
        <v>58.617999999999995</v>
      </c>
      <c r="M122" s="1">
        <f>'load data'!I122/1000000*'calc monthly loads'!$B$5</f>
        <v>63.322</v>
      </c>
      <c r="N122" s="1">
        <f>'load data'!J122/1000000*'calc monthly loads'!$B$5</f>
        <v>80.864</v>
      </c>
      <c r="O122" s="1">
        <f>'load data'!K122/1000000*'calc monthly loads'!$B$5</f>
        <v>95.19999999999999</v>
      </c>
      <c r="P122" s="1">
        <f>'load data'!L122/1000000*'calc monthly loads'!$B$5</f>
        <v>113.93199999999999</v>
      </c>
      <c r="Q122" s="1">
        <f>'load data'!M122/1000000*'calc monthly loads'!$B$5</f>
        <v>141.53300000000002</v>
      </c>
      <c r="R122" s="1">
        <f>'load data'!N122/1000000*'calc monthly loads'!$B$5</f>
        <v>157.59099999999998</v>
      </c>
      <c r="S122" s="1">
        <f>'load data'!O122/1000000*'calc monthly loads'!$B$5</f>
        <v>160.132</v>
      </c>
      <c r="T122" s="1">
        <f>'load data'!P122/1000000*'calc monthly loads'!$B$5</f>
        <v>162.39999999999998</v>
      </c>
      <c r="U122" t="s">
        <v>13</v>
      </c>
      <c r="V122" s="3">
        <f>SUM(P122:T122)</f>
        <v>735.588</v>
      </c>
      <c r="W122" t="s">
        <v>14</v>
      </c>
      <c r="X122" s="3">
        <f>SUM(I122:O122)</f>
        <v>472.997</v>
      </c>
    </row>
    <row r="123" spans="6:24" ht="12.75">
      <c r="F123">
        <f>'load data'!A123</f>
        <v>30100</v>
      </c>
      <c r="G123">
        <f>'load data'!B123</f>
        <v>2</v>
      </c>
      <c r="I123" s="1">
        <f>'load data'!E123/1000000*'calc monthly loads'!$B$5</f>
        <v>153.916</v>
      </c>
      <c r="J123" s="1">
        <f>'load data'!F123/1000000*'calc monthly loads'!$B$5</f>
        <v>156.08599999999998</v>
      </c>
      <c r="K123" s="1">
        <f>'load data'!G123/1000000*'calc monthly loads'!$B$5</f>
        <v>144.15800000000002</v>
      </c>
      <c r="L123" s="1">
        <f>'load data'!H123/1000000*'calc monthly loads'!$B$5</f>
        <v>143.892</v>
      </c>
      <c r="M123" s="1">
        <f>'load data'!I123/1000000*'calc monthly loads'!$B$5</f>
        <v>140.245</v>
      </c>
      <c r="N123" s="1">
        <f>'load data'!J123/1000000*'calc monthly loads'!$B$5</f>
        <v>131.70499999999998</v>
      </c>
      <c r="O123" s="1">
        <f>'load data'!K123/1000000*'calc monthly loads'!$B$5</f>
        <v>125.636</v>
      </c>
      <c r="P123" s="1">
        <f>'load data'!L123/1000000*'calc monthly loads'!$B$5</f>
        <v>124.59299999999999</v>
      </c>
      <c r="Q123" s="1">
        <f>'load data'!M123/1000000*'calc monthly loads'!$B$5</f>
        <v>112.39200000000001</v>
      </c>
      <c r="R123" s="1">
        <f>'load data'!N123/1000000*'calc monthly loads'!$B$5</f>
        <v>90.258</v>
      </c>
      <c r="S123" s="1">
        <f>'load data'!O123/1000000*'calc monthly loads'!$B$5</f>
        <v>73.129</v>
      </c>
      <c r="T123" s="1">
        <f>'load data'!P123/1000000*'calc monthly loads'!$B$5</f>
        <v>64.687</v>
      </c>
      <c r="U123" t="s">
        <v>13</v>
      </c>
      <c r="V123" s="3">
        <f>SUM(I123:S123)</f>
        <v>1396.01</v>
      </c>
      <c r="W123" t="s">
        <v>14</v>
      </c>
      <c r="X123" s="3">
        <f>T123</f>
        <v>64.687</v>
      </c>
    </row>
    <row r="124" spans="6:24" ht="12.75">
      <c r="F124">
        <f>'load data'!A124</f>
        <v>30200</v>
      </c>
      <c r="G124">
        <f>'load data'!B124</f>
        <v>1</v>
      </c>
      <c r="H124">
        <v>41</v>
      </c>
      <c r="I124" s="1">
        <f>'load data'!E124/1000000*'calc monthly loads'!$B$5</f>
        <v>61.614000000000004</v>
      </c>
      <c r="J124" s="1">
        <f>'load data'!F124/1000000*'calc monthly loads'!$B$5</f>
        <v>60.067</v>
      </c>
      <c r="K124" s="1">
        <f>'load data'!G124/1000000*'calc monthly loads'!$B$5</f>
        <v>60.697</v>
      </c>
      <c r="L124" s="1">
        <f>'load data'!H124/1000000*'calc monthly loads'!$B$5</f>
        <v>62.559000000000005</v>
      </c>
      <c r="M124" s="1">
        <f>'load data'!I124/1000000*'calc monthly loads'!$B$5</f>
        <v>68.42500000000001</v>
      </c>
      <c r="N124" s="1">
        <f>'load data'!J124/1000000*'calc monthly loads'!$B$5</f>
        <v>77.385</v>
      </c>
      <c r="O124" s="1">
        <f>'load data'!K124/1000000*'calc monthly loads'!$B$5</f>
        <v>93.961</v>
      </c>
      <c r="P124" s="1">
        <f>'load data'!L124/1000000*'calc monthly loads'!$B$5</f>
        <v>115.58399999999999</v>
      </c>
      <c r="Q124" s="1">
        <f>'load data'!M124/1000000*'calc monthly loads'!$B$5</f>
        <v>145.334</v>
      </c>
      <c r="R124" s="1">
        <f>'load data'!N124/1000000*'calc monthly loads'!$B$5</f>
        <v>167.979</v>
      </c>
      <c r="S124" s="1">
        <f>'load data'!O124/1000000*'calc monthly loads'!$B$5</f>
        <v>192.381</v>
      </c>
      <c r="T124" s="1">
        <f>'load data'!P124/1000000*'calc monthly loads'!$B$5</f>
        <v>170.00199999999998</v>
      </c>
      <c r="U124" t="s">
        <v>13</v>
      </c>
      <c r="V124" s="3">
        <f>SUM(P124:T124)</f>
        <v>791.28</v>
      </c>
      <c r="W124" t="s">
        <v>14</v>
      </c>
      <c r="X124" s="3">
        <f>SUM(I124:O124)</f>
        <v>484.708</v>
      </c>
    </row>
    <row r="125" spans="6:24" ht="12.75">
      <c r="F125">
        <f>'load data'!A125</f>
        <v>30200</v>
      </c>
      <c r="G125">
        <f>'load data'!B125</f>
        <v>2</v>
      </c>
      <c r="I125" s="1">
        <f>'load data'!E125/1000000*'calc monthly loads'!$B$5</f>
        <v>178.906</v>
      </c>
      <c r="J125" s="1">
        <f>'load data'!F125/1000000*'calc monthly loads'!$B$5</f>
        <v>179.627</v>
      </c>
      <c r="K125" s="1">
        <f>'load data'!G125/1000000*'calc monthly loads'!$B$5</f>
        <v>159.271</v>
      </c>
      <c r="L125" s="1">
        <f>'load data'!H125/1000000*'calc monthly loads'!$B$5</f>
        <v>151.627</v>
      </c>
      <c r="M125" s="1">
        <f>'load data'!I125/1000000*'calc monthly loads'!$B$5</f>
        <v>143.738</v>
      </c>
      <c r="N125" s="1">
        <f>'load data'!J125/1000000*'calc monthly loads'!$B$5</f>
        <v>136.633</v>
      </c>
      <c r="O125" s="1">
        <f>'load data'!K125/1000000*'calc monthly loads'!$B$5</f>
        <v>129.486</v>
      </c>
      <c r="P125" s="1">
        <f>'load data'!L125/1000000*'calc monthly loads'!$B$5</f>
        <v>122.91300000000001</v>
      </c>
      <c r="Q125" s="1">
        <f>'load data'!M125/1000000*'calc monthly loads'!$B$5</f>
        <v>112.917</v>
      </c>
      <c r="R125" s="1">
        <f>'load data'!N125/1000000*'calc monthly loads'!$B$5</f>
        <v>99.526</v>
      </c>
      <c r="S125" s="1">
        <f>'load data'!O125/1000000*'calc monthly loads'!$B$5</f>
        <v>84.217</v>
      </c>
      <c r="T125" s="1">
        <f>'load data'!P125/1000000*'calc monthly loads'!$B$5</f>
        <v>78.358</v>
      </c>
      <c r="U125" t="s">
        <v>13</v>
      </c>
      <c r="V125" s="3">
        <f>SUM(I125:S125)</f>
        <v>1498.861</v>
      </c>
      <c r="W125" t="s">
        <v>14</v>
      </c>
      <c r="X125" s="3">
        <f>T125</f>
        <v>78.358</v>
      </c>
    </row>
    <row r="126" spans="6:24" ht="12.75">
      <c r="F126">
        <f>'load data'!A126</f>
        <v>30300</v>
      </c>
      <c r="G126">
        <f>'load data'!B126</f>
        <v>1</v>
      </c>
      <c r="H126">
        <v>51</v>
      </c>
      <c r="I126" s="1">
        <f>'load data'!E126/1000000*'calc monthly loads'!$B$5</f>
        <v>72.527</v>
      </c>
      <c r="J126" s="1">
        <f>'load data'!F126/1000000*'calc monthly loads'!$B$5</f>
        <v>64.036</v>
      </c>
      <c r="K126" s="1">
        <f>'load data'!G126/1000000*'calc monthly loads'!$B$5</f>
        <v>61.641999999999996</v>
      </c>
      <c r="L126" s="1">
        <f>'load data'!H126/1000000*'calc monthly loads'!$B$5</f>
        <v>61.565000000000005</v>
      </c>
      <c r="M126" s="1">
        <f>'load data'!I126/1000000*'calc monthly loads'!$B$5</f>
        <v>67.739</v>
      </c>
      <c r="N126" s="1">
        <f>'load data'!J126/1000000*'calc monthly loads'!$B$5</f>
        <v>77.77</v>
      </c>
      <c r="O126" s="1">
        <f>'load data'!K126/1000000*'calc monthly loads'!$B$5</f>
        <v>96.544</v>
      </c>
      <c r="P126" s="1">
        <f>'load data'!L126/1000000*'calc monthly loads'!$B$5</f>
        <v>114.541</v>
      </c>
      <c r="Q126" s="1">
        <f>'load data'!M126/1000000*'calc monthly loads'!$B$5</f>
        <v>140.88899999999998</v>
      </c>
      <c r="R126" s="1">
        <f>'load data'!N126/1000000*'calc monthly loads'!$B$5</f>
        <v>163.27499999999998</v>
      </c>
      <c r="S126" s="1">
        <f>'load data'!O126/1000000*'calc monthly loads'!$B$5</f>
        <v>192.521</v>
      </c>
      <c r="T126" s="1">
        <f>'load data'!P126/1000000*'calc monthly loads'!$B$5</f>
        <v>176.281</v>
      </c>
      <c r="U126" t="s">
        <v>13</v>
      </c>
      <c r="V126" s="3">
        <f>SUM(P126:T126)</f>
        <v>787.5069999999998</v>
      </c>
      <c r="W126" t="s">
        <v>14</v>
      </c>
      <c r="X126" s="3">
        <f>SUM(I126:O126)</f>
        <v>501.823</v>
      </c>
    </row>
    <row r="127" spans="6:24" ht="12.75">
      <c r="F127">
        <f>'load data'!A127</f>
        <v>30300</v>
      </c>
      <c r="G127">
        <f>'load data'!B127</f>
        <v>2</v>
      </c>
      <c r="I127" s="1">
        <f>'load data'!E127/1000000*'calc monthly loads'!$B$5</f>
        <v>159.55100000000002</v>
      </c>
      <c r="J127" s="1">
        <f>'load data'!F127/1000000*'calc monthly loads'!$B$5</f>
        <v>161.035</v>
      </c>
      <c r="K127" s="1">
        <f>'load data'!G127/1000000*'calc monthly loads'!$B$5</f>
        <v>159.838</v>
      </c>
      <c r="L127" s="1">
        <f>'load data'!H127/1000000*'calc monthly loads'!$B$5</f>
        <v>147.539</v>
      </c>
      <c r="M127" s="1">
        <f>'load data'!I127/1000000*'calc monthly loads'!$B$5</f>
        <v>145.46</v>
      </c>
      <c r="N127" s="1">
        <f>'load data'!J127/1000000*'calc monthly loads'!$B$5</f>
        <v>138.621</v>
      </c>
      <c r="O127" s="1">
        <f>'load data'!K127/1000000*'calc monthly loads'!$B$5</f>
        <v>123.627</v>
      </c>
      <c r="P127" s="1">
        <f>'load data'!L127/1000000*'calc monthly loads'!$B$5</f>
        <v>118.944</v>
      </c>
      <c r="Q127" s="1">
        <f>'load data'!M127/1000000*'calc monthly loads'!$B$5</f>
        <v>105.497</v>
      </c>
      <c r="R127" s="1">
        <f>'load data'!N127/1000000*'calc monthly loads'!$B$5</f>
        <v>90.98599999999999</v>
      </c>
      <c r="S127" s="1">
        <f>'load data'!O127/1000000*'calc monthly loads'!$B$5</f>
        <v>72.779</v>
      </c>
      <c r="T127" s="1">
        <f>'load data'!P127/1000000*'calc monthly loads'!$B$5</f>
        <v>73.276</v>
      </c>
      <c r="U127" t="s">
        <v>13</v>
      </c>
      <c r="V127" s="3">
        <f>SUM(I127:S127)</f>
        <v>1423.877</v>
      </c>
      <c r="W127" t="s">
        <v>14</v>
      </c>
      <c r="X127" s="3">
        <f>T127</f>
        <v>73.276</v>
      </c>
    </row>
    <row r="128" spans="6:24" ht="12.75">
      <c r="F128">
        <f>'load data'!A128</f>
        <v>30400</v>
      </c>
      <c r="G128">
        <f>'load data'!B128</f>
        <v>1</v>
      </c>
      <c r="H128">
        <v>61</v>
      </c>
      <c r="I128" s="1">
        <f>'load data'!E128/1000000*'calc monthly loads'!$B$5</f>
        <v>66.745</v>
      </c>
      <c r="J128" s="1">
        <f>'load data'!F128/1000000*'calc monthly loads'!$B$5</f>
        <v>64.05</v>
      </c>
      <c r="K128" s="1">
        <f>'load data'!G128/1000000*'calc monthly loads'!$B$5</f>
        <v>61.985</v>
      </c>
      <c r="L128" s="1">
        <f>'load data'!H128/1000000*'calc monthly loads'!$B$5</f>
        <v>62.328</v>
      </c>
      <c r="M128" s="1">
        <f>'load data'!I128/1000000*'calc monthly loads'!$B$5</f>
        <v>63.973</v>
      </c>
      <c r="N128" s="1">
        <f>'load data'!J128/1000000*'calc monthly loads'!$B$5</f>
        <v>68.033</v>
      </c>
      <c r="O128" s="1">
        <f>'load data'!K128/1000000*'calc monthly loads'!$B$5</f>
        <v>76.181</v>
      </c>
      <c r="P128" s="1">
        <f>'load data'!L128/1000000*'calc monthly loads'!$B$5</f>
        <v>85.771</v>
      </c>
      <c r="Q128" s="1">
        <f>'load data'!M128/1000000*'calc monthly loads'!$B$5</f>
        <v>95.05300000000001</v>
      </c>
      <c r="R128" s="1">
        <f>'load data'!N128/1000000*'calc monthly loads'!$B$5</f>
        <v>124.516</v>
      </c>
      <c r="S128" s="1">
        <f>'load data'!O128/1000000*'calc monthly loads'!$B$5</f>
        <v>131.55800000000002</v>
      </c>
      <c r="T128" s="1">
        <f>'load data'!P128/1000000*'calc monthly loads'!$B$5</f>
        <v>128.093</v>
      </c>
      <c r="U128" t="s">
        <v>13</v>
      </c>
      <c r="V128" s="3">
        <v>0</v>
      </c>
      <c r="W128" t="s">
        <v>14</v>
      </c>
      <c r="X128" s="3">
        <f>SUM(I128:T128)</f>
        <v>1028.286</v>
      </c>
    </row>
    <row r="129" spans="6:24" ht="12.75">
      <c r="F129">
        <f>'load data'!A129</f>
        <v>30400</v>
      </c>
      <c r="G129">
        <f>'load data'!B129</f>
        <v>2</v>
      </c>
      <c r="I129" s="1">
        <f>'load data'!E129/1000000*'calc monthly loads'!$B$5</f>
        <v>128.513</v>
      </c>
      <c r="J129" s="1">
        <f>'load data'!F129/1000000*'calc monthly loads'!$B$5</f>
        <v>127.589</v>
      </c>
      <c r="K129" s="1">
        <f>'load data'!G129/1000000*'calc monthly loads'!$B$5</f>
        <v>125.90199999999999</v>
      </c>
      <c r="L129" s="1">
        <f>'load data'!H129/1000000*'calc monthly loads'!$B$5</f>
        <v>122.885</v>
      </c>
      <c r="M129" s="1">
        <f>'load data'!I129/1000000*'calc monthly loads'!$B$5</f>
        <v>120.09200000000001</v>
      </c>
      <c r="N129" s="1">
        <f>'load data'!J129/1000000*'calc monthly loads'!$B$5</f>
        <v>118.965</v>
      </c>
      <c r="O129" s="1">
        <f>'load data'!K129/1000000*'calc monthly loads'!$B$5</f>
        <v>118.83200000000001</v>
      </c>
      <c r="P129" s="1">
        <f>'load data'!L129/1000000*'calc monthly loads'!$B$5</f>
        <v>114.982</v>
      </c>
      <c r="Q129" s="1">
        <f>'load data'!M129/1000000*'calc monthly loads'!$B$5</f>
        <v>104.734</v>
      </c>
      <c r="R129" s="1">
        <f>'load data'!N129/1000000*'calc monthly loads'!$B$5</f>
        <v>90.678</v>
      </c>
      <c r="S129" s="1">
        <f>'load data'!O129/1000000*'calc monthly loads'!$B$5</f>
        <v>74.557</v>
      </c>
      <c r="T129" s="1">
        <f>'load data'!P129/1000000*'calc monthly loads'!$B$5</f>
        <v>68.173</v>
      </c>
      <c r="U129" t="s">
        <v>13</v>
      </c>
      <c r="V129" s="3">
        <v>0</v>
      </c>
      <c r="W129" t="s">
        <v>14</v>
      </c>
      <c r="X129" s="3">
        <f>SUM(I129:T129)</f>
        <v>1315.902</v>
      </c>
    </row>
    <row r="130" spans="6:24" ht="12.75">
      <c r="F130">
        <f>'load data'!A130</f>
        <v>30500</v>
      </c>
      <c r="G130">
        <f>'load data'!B130</f>
        <v>1</v>
      </c>
      <c r="H130">
        <v>71</v>
      </c>
      <c r="I130" s="1">
        <f>'load data'!E130/1000000*'calc monthly loads'!$B$5</f>
        <v>63.504000000000005</v>
      </c>
      <c r="J130" s="1">
        <f>'load data'!F130/1000000*'calc monthly loads'!$B$5</f>
        <v>63.82599999999999</v>
      </c>
      <c r="K130" s="1">
        <f>'load data'!G130/1000000*'calc monthly loads'!$B$5</f>
        <v>63.44799999999999</v>
      </c>
      <c r="L130" s="1">
        <f>'load data'!H130/1000000*'calc monthly loads'!$B$5</f>
        <v>61.243</v>
      </c>
      <c r="M130" s="1">
        <f>'load data'!I130/1000000*'calc monthly loads'!$B$5</f>
        <v>61.768</v>
      </c>
      <c r="N130" s="1">
        <f>'load data'!J130/1000000*'calc monthly loads'!$B$5</f>
        <v>63.154</v>
      </c>
      <c r="O130" s="1">
        <f>'load data'!K130/1000000*'calc monthly loads'!$B$5</f>
        <v>65.39399999999999</v>
      </c>
      <c r="P130" s="1">
        <f>'load data'!L130/1000000*'calc monthly loads'!$B$5</f>
        <v>66.584</v>
      </c>
      <c r="Q130" s="1">
        <f>'load data'!M130/1000000*'calc monthly loads'!$B$5</f>
        <v>68.91499999999999</v>
      </c>
      <c r="R130" s="1">
        <f>'load data'!N130/1000000*'calc monthly loads'!$B$5</f>
        <v>76.279</v>
      </c>
      <c r="S130" s="1">
        <f>'load data'!O130/1000000*'calc monthly loads'!$B$5</f>
        <v>98.777</v>
      </c>
      <c r="T130" s="1">
        <f>'load data'!P130/1000000*'calc monthly loads'!$B$5</f>
        <v>111.41900000000001</v>
      </c>
      <c r="U130" t="s">
        <v>13</v>
      </c>
      <c r="V130" s="3">
        <v>0</v>
      </c>
      <c r="W130" t="s">
        <v>14</v>
      </c>
      <c r="X130" s="3">
        <f>SUM(I130:T130)</f>
        <v>864.311</v>
      </c>
    </row>
    <row r="131" spans="6:24" ht="12.75">
      <c r="F131">
        <f>'load data'!A131</f>
        <v>30500</v>
      </c>
      <c r="G131">
        <f>'load data'!B131</f>
        <v>2</v>
      </c>
      <c r="I131" s="1">
        <f>'load data'!E131/1000000*'calc monthly loads'!$B$5</f>
        <v>109.669</v>
      </c>
      <c r="J131" s="1">
        <f>'load data'!F131/1000000*'calc monthly loads'!$B$5</f>
        <v>109.10199999999999</v>
      </c>
      <c r="K131" s="1">
        <f>'load data'!G131/1000000*'calc monthly loads'!$B$5</f>
        <v>109.039</v>
      </c>
      <c r="L131" s="1">
        <f>'load data'!H131/1000000*'calc monthly loads'!$B$5</f>
        <v>105.105</v>
      </c>
      <c r="M131" s="1">
        <f>'load data'!I131/1000000*'calc monthly loads'!$B$5</f>
        <v>102.277</v>
      </c>
      <c r="N131" s="1">
        <f>'load data'!J131/1000000*'calc monthly loads'!$B$5</f>
        <v>101.64</v>
      </c>
      <c r="O131" s="1">
        <f>'load data'!K131/1000000*'calc monthly loads'!$B$5</f>
        <v>94.36</v>
      </c>
      <c r="P131" s="1">
        <f>'load data'!L131/1000000*'calc monthly loads'!$B$5</f>
        <v>80.913</v>
      </c>
      <c r="Q131" s="1">
        <f>'load data'!M131/1000000*'calc monthly loads'!$B$5</f>
        <v>79.464</v>
      </c>
      <c r="R131" s="1">
        <f>'load data'!N131/1000000*'calc monthly loads'!$B$5</f>
        <v>69.622</v>
      </c>
      <c r="S131" s="1">
        <f>'load data'!O131/1000000*'calc monthly loads'!$B$5</f>
        <v>63.805</v>
      </c>
      <c r="T131" s="1">
        <f>'load data'!P131/1000000*'calc monthly loads'!$B$5</f>
        <v>63.917</v>
      </c>
      <c r="U131" t="s">
        <v>13</v>
      </c>
      <c r="V131" s="3">
        <v>0</v>
      </c>
      <c r="W131" t="s">
        <v>14</v>
      </c>
      <c r="X131" s="3">
        <f>SUM(I131:T131)</f>
        <v>1088.9129999999998</v>
      </c>
    </row>
    <row r="132" spans="6:24" ht="12.75">
      <c r="F132">
        <f>'load data'!A132</f>
        <v>30600</v>
      </c>
      <c r="G132">
        <f>'load data'!B132</f>
        <v>1</v>
      </c>
      <c r="H132">
        <v>11</v>
      </c>
      <c r="I132" s="1">
        <f>'load data'!E132/1000000*'calc monthly loads'!$B$5</f>
        <v>62.104</v>
      </c>
      <c r="J132" s="1">
        <f>'load data'!F132/1000000*'calc monthly loads'!$B$5</f>
        <v>63.952</v>
      </c>
      <c r="K132" s="1">
        <f>'load data'!G132/1000000*'calc monthly loads'!$B$5</f>
        <v>60.284</v>
      </c>
      <c r="L132" s="1">
        <f>'load data'!H132/1000000*'calc monthly loads'!$B$5</f>
        <v>62.089999999999996</v>
      </c>
      <c r="M132" s="1">
        <f>'load data'!I132/1000000*'calc monthly loads'!$B$5</f>
        <v>66.913</v>
      </c>
      <c r="N132" s="1">
        <f>'load data'!J132/1000000*'calc monthly loads'!$B$5</f>
        <v>79.009</v>
      </c>
      <c r="O132" s="1">
        <f>'load data'!K132/1000000*'calc monthly loads'!$B$5</f>
        <v>94.556</v>
      </c>
      <c r="P132" s="1">
        <f>'load data'!L132/1000000*'calc monthly loads'!$B$5</f>
        <v>112.819</v>
      </c>
      <c r="Q132" s="1">
        <f>'load data'!M132/1000000*'calc monthly loads'!$B$5</f>
        <v>128.975</v>
      </c>
      <c r="R132" s="1">
        <f>'load data'!N132/1000000*'calc monthly loads'!$B$5</f>
        <v>154.427</v>
      </c>
      <c r="S132" s="1">
        <f>'load data'!O132/1000000*'calc monthly loads'!$B$5</f>
        <v>185.465</v>
      </c>
      <c r="T132" s="1">
        <f>'load data'!P132/1000000*'calc monthly loads'!$B$5</f>
        <v>161.09099999999998</v>
      </c>
      <c r="U132" t="s">
        <v>13</v>
      </c>
      <c r="V132" s="3">
        <f>SUM(P132:T132)</f>
        <v>742.777</v>
      </c>
      <c r="W132" t="s">
        <v>14</v>
      </c>
      <c r="X132" s="3">
        <f>SUM(I132:O132)</f>
        <v>488.908</v>
      </c>
    </row>
    <row r="133" spans="6:24" ht="12.75">
      <c r="F133">
        <f>'load data'!A133</f>
        <v>30600</v>
      </c>
      <c r="G133">
        <f>'load data'!B133</f>
        <v>2</v>
      </c>
      <c r="I133" s="1">
        <f>'load data'!E133/1000000*'calc monthly loads'!$B$5</f>
        <v>155.512</v>
      </c>
      <c r="J133" s="1">
        <f>'load data'!F133/1000000*'calc monthly loads'!$B$5</f>
        <v>158.9</v>
      </c>
      <c r="K133" s="1">
        <f>'load data'!G133/1000000*'calc monthly loads'!$B$5</f>
        <v>159.79600000000002</v>
      </c>
      <c r="L133" s="1">
        <f>'load data'!H133/1000000*'calc monthly loads'!$B$5</f>
        <v>151.54999999999998</v>
      </c>
      <c r="M133" s="1">
        <f>'load data'!I133/1000000*'calc monthly loads'!$B$5</f>
        <v>145.348</v>
      </c>
      <c r="N133" s="1">
        <f>'load data'!J133/1000000*'calc monthly loads'!$B$5</f>
        <v>135.27499999999998</v>
      </c>
      <c r="O133" s="1">
        <f>'load data'!K133/1000000*'calc monthly loads'!$B$5</f>
        <v>132.811</v>
      </c>
      <c r="P133" s="1">
        <f>'load data'!L133/1000000*'calc monthly loads'!$B$5</f>
        <v>130.984</v>
      </c>
      <c r="Q133" s="1">
        <f>'load data'!M133/1000000*'calc monthly loads'!$B$5</f>
        <v>116.627</v>
      </c>
      <c r="R133" s="1">
        <f>'load data'!N133/1000000*'calc monthly loads'!$B$5</f>
        <v>89.152</v>
      </c>
      <c r="S133" s="1">
        <f>'load data'!O133/1000000*'calc monthly loads'!$B$5</f>
        <v>72.716</v>
      </c>
      <c r="T133" s="1">
        <f>'load data'!P133/1000000*'calc monthly loads'!$B$5</f>
        <v>65.11399999999999</v>
      </c>
      <c r="U133" t="s">
        <v>13</v>
      </c>
      <c r="V133" s="3">
        <f>SUM(I133:S133)</f>
        <v>1448.6709999999998</v>
      </c>
      <c r="W133" t="s">
        <v>14</v>
      </c>
      <c r="X133" s="3">
        <f>T133</f>
        <v>65.11399999999999</v>
      </c>
    </row>
    <row r="134" spans="6:24" ht="12.75">
      <c r="F134">
        <f>'load data'!A134</f>
        <v>30700</v>
      </c>
      <c r="G134">
        <f>'load data'!B134</f>
        <v>1</v>
      </c>
      <c r="H134">
        <v>21</v>
      </c>
      <c r="I134" s="1">
        <f>'load data'!E134/1000000*'calc monthly loads'!$B$5</f>
        <v>63.539</v>
      </c>
      <c r="J134" s="1">
        <f>'load data'!F134/1000000*'calc monthly loads'!$B$5</f>
        <v>64.071</v>
      </c>
      <c r="K134" s="1">
        <f>'load data'!G134/1000000*'calc monthly loads'!$B$5</f>
        <v>64.197</v>
      </c>
      <c r="L134" s="1">
        <f>'load data'!H134/1000000*'calc monthly loads'!$B$5</f>
        <v>62.50299999999999</v>
      </c>
      <c r="M134" s="1">
        <f>'load data'!I134/1000000*'calc monthly loads'!$B$5</f>
        <v>67.592</v>
      </c>
      <c r="N134" s="1">
        <f>'load data'!J134/1000000*'calc monthly loads'!$B$5</f>
        <v>81.36800000000001</v>
      </c>
      <c r="O134" s="1">
        <f>'load data'!K134/1000000*'calc monthly loads'!$B$5</f>
        <v>99.49799999999999</v>
      </c>
      <c r="P134" s="1">
        <f>'load data'!L134/1000000*'calc monthly loads'!$B$5</f>
        <v>116.08800000000001</v>
      </c>
      <c r="Q134" s="1">
        <f>'load data'!M134/1000000*'calc monthly loads'!$B$5</f>
        <v>132.622</v>
      </c>
      <c r="R134" s="1">
        <f>'load data'!N134/1000000*'calc monthly loads'!$B$5</f>
        <v>155.533</v>
      </c>
      <c r="S134" s="1">
        <f>'load data'!O134/1000000*'calc monthly loads'!$B$5</f>
        <v>160.57999999999998</v>
      </c>
      <c r="T134" s="1">
        <f>'load data'!P134/1000000*'calc monthly loads'!$B$5</f>
        <v>164.017</v>
      </c>
      <c r="U134" t="s">
        <v>13</v>
      </c>
      <c r="V134" s="3">
        <f>SUM(P134:T134)</f>
        <v>728.8400000000001</v>
      </c>
      <c r="W134" t="s">
        <v>14</v>
      </c>
      <c r="X134" s="3">
        <f>SUM(I134:O134)</f>
        <v>502.768</v>
      </c>
    </row>
    <row r="135" spans="6:24" ht="12.75">
      <c r="F135">
        <f>'load data'!A135</f>
        <v>30700</v>
      </c>
      <c r="G135">
        <f>'load data'!B135</f>
        <v>2</v>
      </c>
      <c r="I135" s="1">
        <f>'load data'!E135/1000000*'calc monthly loads'!$B$5</f>
        <v>158.284</v>
      </c>
      <c r="J135" s="1">
        <f>'load data'!F135/1000000*'calc monthly loads'!$B$5</f>
        <v>189.371</v>
      </c>
      <c r="K135" s="1">
        <f>'load data'!G135/1000000*'calc monthly loads'!$B$5</f>
        <v>160.21599999999998</v>
      </c>
      <c r="L135" s="1">
        <f>'load data'!H135/1000000*'calc monthly loads'!$B$5</f>
        <v>150.899</v>
      </c>
      <c r="M135" s="1">
        <f>'load data'!I135/1000000*'calc monthly loads'!$B$5</f>
        <v>143.92</v>
      </c>
      <c r="N135" s="1">
        <f>'load data'!J135/1000000*'calc monthly loads'!$B$5</f>
        <v>133.581</v>
      </c>
      <c r="O135" s="1">
        <f>'load data'!K135/1000000*'calc monthly loads'!$B$5</f>
        <v>130.823</v>
      </c>
      <c r="P135" s="1">
        <f>'load data'!L135/1000000*'calc monthly loads'!$B$5</f>
        <v>129.045</v>
      </c>
      <c r="Q135" s="1">
        <f>'load data'!M135/1000000*'calc monthly loads'!$B$5</f>
        <v>119.245</v>
      </c>
      <c r="R135" s="1">
        <f>'load data'!N135/1000000*'calc monthly loads'!$B$5</f>
        <v>90.258</v>
      </c>
      <c r="S135" s="1">
        <f>'load data'!O135/1000000*'calc monthly loads'!$B$5</f>
        <v>73.28299999999999</v>
      </c>
      <c r="T135" s="1">
        <f>'load data'!P135/1000000*'calc monthly loads'!$B$5</f>
        <v>63.357</v>
      </c>
      <c r="U135" t="s">
        <v>13</v>
      </c>
      <c r="V135" s="3">
        <f>SUM(I135:S135)</f>
        <v>1478.925</v>
      </c>
      <c r="W135" t="s">
        <v>14</v>
      </c>
      <c r="X135" s="3">
        <f>T135</f>
        <v>63.357</v>
      </c>
    </row>
    <row r="136" spans="6:24" ht="12.75">
      <c r="F136">
        <f>'load data'!A136</f>
        <v>30800</v>
      </c>
      <c r="G136">
        <f>'load data'!B136</f>
        <v>1</v>
      </c>
      <c r="H136">
        <v>31</v>
      </c>
      <c r="I136" s="1">
        <f>'load data'!E136/1000000*'calc monthly loads'!$B$5</f>
        <v>60.087999999999994</v>
      </c>
      <c r="J136" s="1">
        <f>'load data'!F136/1000000*'calc monthly loads'!$B$5</f>
        <v>59.605</v>
      </c>
      <c r="K136" s="1">
        <f>'load data'!G136/1000000*'calc monthly loads'!$B$5</f>
        <v>60.52199999999999</v>
      </c>
      <c r="L136" s="1">
        <f>'load data'!H136/1000000*'calc monthly loads'!$B$5</f>
        <v>62.167</v>
      </c>
      <c r="M136" s="1">
        <f>'load data'!I136/1000000*'calc monthly loads'!$B$5</f>
        <v>67.844</v>
      </c>
      <c r="N136" s="1">
        <f>'load data'!J136/1000000*'calc monthly loads'!$B$5</f>
        <v>80.892</v>
      </c>
      <c r="O136" s="1">
        <f>'load data'!K136/1000000*'calc monthly loads'!$B$5</f>
        <v>94.724</v>
      </c>
      <c r="P136" s="1">
        <f>'load data'!L136/1000000*'calc monthly loads'!$B$5</f>
        <v>115.46499999999999</v>
      </c>
      <c r="Q136" s="1">
        <f>'load data'!M136/1000000*'calc monthly loads'!$B$5</f>
        <v>131.39</v>
      </c>
      <c r="R136" s="1">
        <f>'load data'!N136/1000000*'calc monthly loads'!$B$5</f>
        <v>151.66899999999998</v>
      </c>
      <c r="S136" s="1">
        <f>'load data'!O136/1000000*'calc monthly loads'!$B$5</f>
        <v>165.774</v>
      </c>
      <c r="T136" s="1">
        <f>'load data'!P136/1000000*'calc monthly loads'!$B$5</f>
        <v>163.709</v>
      </c>
      <c r="U136" t="s">
        <v>13</v>
      </c>
      <c r="V136" s="3">
        <f>SUM(P136:T136)</f>
        <v>728.0070000000001</v>
      </c>
      <c r="W136" t="s">
        <v>14</v>
      </c>
      <c r="X136" s="3">
        <f>SUM(I136:O136)</f>
        <v>485.842</v>
      </c>
    </row>
    <row r="137" spans="6:24" ht="12.75">
      <c r="F137">
        <f>'load data'!A137</f>
        <v>30800</v>
      </c>
      <c r="G137">
        <f>'load data'!B137</f>
        <v>2</v>
      </c>
      <c r="I137" s="1">
        <f>'load data'!E137/1000000*'calc monthly loads'!$B$5</f>
        <v>156.87</v>
      </c>
      <c r="J137" s="1">
        <f>'load data'!F137/1000000*'calc monthly loads'!$B$5</f>
        <v>157.43</v>
      </c>
      <c r="K137" s="1">
        <f>'load data'!G137/1000000*'calc monthly loads'!$B$5</f>
        <v>153.125</v>
      </c>
      <c r="L137" s="1">
        <f>'load data'!H137/1000000*'calc monthly loads'!$B$5</f>
        <v>150.773</v>
      </c>
      <c r="M137" s="1">
        <f>'load data'!I137/1000000*'calc monthly loads'!$B$5</f>
        <v>141.526</v>
      </c>
      <c r="N137" s="1">
        <f>'load data'!J137/1000000*'calc monthly loads'!$B$5</f>
        <v>131.544</v>
      </c>
      <c r="O137" s="1">
        <f>'load data'!K137/1000000*'calc monthly loads'!$B$5</f>
        <v>126.67899999999999</v>
      </c>
      <c r="P137" s="1">
        <f>'load data'!L137/1000000*'calc monthly loads'!$B$5</f>
        <v>121.21200000000002</v>
      </c>
      <c r="Q137" s="1">
        <f>'load data'!M137/1000000*'calc monthly loads'!$B$5</f>
        <v>111.95100000000001</v>
      </c>
      <c r="R137" s="1">
        <f>'load data'!N137/1000000*'calc monthly loads'!$B$5</f>
        <v>93.702</v>
      </c>
      <c r="S137" s="1">
        <f>'load data'!O137/1000000*'calc monthly loads'!$B$5</f>
        <v>75.77499999999999</v>
      </c>
      <c r="T137" s="1">
        <f>'load data'!P137/1000000*'calc monthly loads'!$B$5</f>
        <v>67.494</v>
      </c>
      <c r="U137" t="s">
        <v>13</v>
      </c>
      <c r="V137" s="3">
        <f>SUM(I137:S137)</f>
        <v>1420.587</v>
      </c>
      <c r="W137" t="s">
        <v>14</v>
      </c>
      <c r="X137" s="3">
        <f>T137</f>
        <v>67.494</v>
      </c>
    </row>
    <row r="138" spans="6:24" ht="12.75">
      <c r="F138">
        <f>'load data'!A138</f>
        <v>30900</v>
      </c>
      <c r="G138">
        <f>'load data'!B138</f>
        <v>1</v>
      </c>
      <c r="H138">
        <v>41</v>
      </c>
      <c r="I138" s="1">
        <f>'load data'!E138/1000000*'calc monthly loads'!$B$5</f>
        <v>64.58900000000001</v>
      </c>
      <c r="J138" s="1">
        <f>'load data'!F138/1000000*'calc monthly loads'!$B$5</f>
        <v>61.592999999999996</v>
      </c>
      <c r="K138" s="1">
        <f>'load data'!G138/1000000*'calc monthly loads'!$B$5</f>
        <v>61.488</v>
      </c>
      <c r="L138" s="1">
        <f>'load data'!H138/1000000*'calc monthly loads'!$B$5</f>
        <v>61.263999999999996</v>
      </c>
      <c r="M138" s="1">
        <f>'load data'!I138/1000000*'calc monthly loads'!$B$5</f>
        <v>70.70700000000001</v>
      </c>
      <c r="N138" s="1">
        <f>'load data'!J138/1000000*'calc monthly loads'!$B$5</f>
        <v>78.323</v>
      </c>
      <c r="O138" s="1">
        <f>'load data'!K138/1000000*'calc monthly loads'!$B$5</f>
        <v>95.214</v>
      </c>
      <c r="P138" s="1">
        <f>'load data'!L138/1000000*'calc monthly loads'!$B$5</f>
        <v>114.723</v>
      </c>
      <c r="Q138" s="1">
        <f>'load data'!M138/1000000*'calc monthly loads'!$B$5</f>
        <v>129.675</v>
      </c>
      <c r="R138" s="1">
        <f>'load data'!N138/1000000*'calc monthly loads'!$B$5</f>
        <v>144.053</v>
      </c>
      <c r="S138" s="1">
        <f>'load data'!O138/1000000*'calc monthly loads'!$B$5</f>
        <v>161.707</v>
      </c>
      <c r="T138" s="1">
        <f>'load data'!P138/1000000*'calc monthly loads'!$B$5</f>
        <v>163.023</v>
      </c>
      <c r="U138" t="s">
        <v>13</v>
      </c>
      <c r="V138" s="3">
        <f>SUM(P138:T138)</f>
        <v>713.181</v>
      </c>
      <c r="W138" t="s">
        <v>14</v>
      </c>
      <c r="X138" s="3">
        <f>SUM(I138:O138)</f>
        <v>493.178</v>
      </c>
    </row>
    <row r="139" spans="6:24" ht="12.75">
      <c r="F139">
        <f>'load data'!A139</f>
        <v>30900</v>
      </c>
      <c r="G139">
        <f>'load data'!B139</f>
        <v>2</v>
      </c>
      <c r="I139" s="1">
        <f>'load data'!E139/1000000*'calc monthly loads'!$B$5</f>
        <v>158.34699999999998</v>
      </c>
      <c r="J139" s="1">
        <f>'load data'!F139/1000000*'calc monthly loads'!$B$5</f>
        <v>182.48299999999998</v>
      </c>
      <c r="K139" s="1">
        <f>'load data'!G139/1000000*'calc monthly loads'!$B$5</f>
        <v>177.13500000000002</v>
      </c>
      <c r="L139" s="1">
        <f>'load data'!H139/1000000*'calc monthly loads'!$B$5</f>
        <v>153.139</v>
      </c>
      <c r="M139" s="1">
        <f>'load data'!I139/1000000*'calc monthly loads'!$B$5</f>
        <v>144.487</v>
      </c>
      <c r="N139" s="1">
        <f>'load data'!J139/1000000*'calc monthly loads'!$B$5</f>
        <v>135.758</v>
      </c>
      <c r="O139" s="1">
        <f>'load data'!K139/1000000*'calc monthly loads'!$B$5</f>
        <v>125.56599999999999</v>
      </c>
      <c r="P139" s="1">
        <f>'load data'!L139/1000000*'calc monthly loads'!$B$5</f>
        <v>116.56400000000001</v>
      </c>
      <c r="Q139" s="1">
        <f>'load data'!M139/1000000*'calc monthly loads'!$B$5</f>
        <v>110.572</v>
      </c>
      <c r="R139" s="1">
        <f>'load data'!N139/1000000*'calc monthly loads'!$B$5</f>
        <v>90.97200000000001</v>
      </c>
      <c r="S139" s="1">
        <f>'load data'!O139/1000000*'calc monthly loads'!$B$5</f>
        <v>75.327</v>
      </c>
      <c r="T139" s="1">
        <f>'load data'!P139/1000000*'calc monthly loads'!$B$5</f>
        <v>64.414</v>
      </c>
      <c r="U139" t="s">
        <v>13</v>
      </c>
      <c r="V139" s="3">
        <f>SUM(I139:S139)</f>
        <v>1470.35</v>
      </c>
      <c r="W139" t="s">
        <v>14</v>
      </c>
      <c r="X139" s="3">
        <f>T139</f>
        <v>64.414</v>
      </c>
    </row>
    <row r="140" spans="6:24" ht="12.75">
      <c r="F140">
        <f>'load data'!A140</f>
        <v>31000</v>
      </c>
      <c r="G140">
        <f>'load data'!B140</f>
        <v>1</v>
      </c>
      <c r="H140">
        <v>51</v>
      </c>
      <c r="I140" s="1">
        <f>'load data'!E140/1000000*'calc monthly loads'!$B$5</f>
        <v>59.871</v>
      </c>
      <c r="J140" s="1">
        <f>'load data'!F140/1000000*'calc monthly loads'!$B$5</f>
        <v>57.316</v>
      </c>
      <c r="K140" s="1">
        <f>'load data'!G140/1000000*'calc monthly loads'!$B$5</f>
        <v>60.55</v>
      </c>
      <c r="L140" s="1">
        <f>'load data'!H140/1000000*'calc monthly loads'!$B$5</f>
        <v>57.603</v>
      </c>
      <c r="M140" s="1">
        <f>'load data'!I140/1000000*'calc monthly loads'!$B$5</f>
        <v>64.89</v>
      </c>
      <c r="N140" s="1">
        <f>'load data'!J140/1000000*'calc monthly loads'!$B$5</f>
        <v>75.726</v>
      </c>
      <c r="O140" s="1">
        <f>'load data'!K140/1000000*'calc monthly loads'!$B$5</f>
        <v>93.919</v>
      </c>
      <c r="P140" s="1">
        <f>'load data'!L140/1000000*'calc monthly loads'!$B$5</f>
        <v>116.837</v>
      </c>
      <c r="Q140" s="1">
        <f>'load data'!M140/1000000*'calc monthly loads'!$B$5</f>
        <v>134.568</v>
      </c>
      <c r="R140" s="1">
        <f>'load data'!N140/1000000*'calc monthly loads'!$B$5</f>
        <v>164.759</v>
      </c>
      <c r="S140" s="1">
        <f>'load data'!O140/1000000*'calc monthly loads'!$B$5</f>
        <v>191.41500000000002</v>
      </c>
      <c r="T140" s="1">
        <f>'load data'!P140/1000000*'calc monthly loads'!$B$5</f>
        <v>168.875</v>
      </c>
      <c r="U140" t="s">
        <v>13</v>
      </c>
      <c r="V140" s="3">
        <f>SUM(P140:T140)</f>
        <v>776.454</v>
      </c>
      <c r="W140" t="s">
        <v>14</v>
      </c>
      <c r="X140" s="3">
        <f>SUM(I140:O140)</f>
        <v>469.875</v>
      </c>
    </row>
    <row r="141" spans="6:24" ht="12.75">
      <c r="F141">
        <f>'load data'!A141</f>
        <v>31000</v>
      </c>
      <c r="G141">
        <f>'load data'!B141</f>
        <v>2</v>
      </c>
      <c r="I141" s="1">
        <f>'load data'!E141/1000000*'calc monthly loads'!$B$5</f>
        <v>162.596</v>
      </c>
      <c r="J141" s="1">
        <f>'load data'!F141/1000000*'calc monthly loads'!$B$5</f>
        <v>157.738</v>
      </c>
      <c r="K141" s="1">
        <f>'load data'!G141/1000000*'calc monthly loads'!$B$5</f>
        <v>153.216</v>
      </c>
      <c r="L141" s="1">
        <f>'load data'!H141/1000000*'calc monthly loads'!$B$5</f>
        <v>149.037</v>
      </c>
      <c r="M141" s="1">
        <f>'load data'!I141/1000000*'calc monthly loads'!$B$5</f>
        <v>139.503</v>
      </c>
      <c r="N141" s="1">
        <f>'load data'!J141/1000000*'calc monthly loads'!$B$5</f>
        <v>135.61100000000002</v>
      </c>
      <c r="O141" s="1">
        <f>'load data'!K141/1000000*'calc monthly loads'!$B$5</f>
        <v>126.88900000000001</v>
      </c>
      <c r="P141" s="1">
        <f>'load data'!L141/1000000*'calc monthly loads'!$B$5</f>
        <v>125.419</v>
      </c>
      <c r="Q141" s="1">
        <f>'load data'!M141/1000000*'calc monthly loads'!$B$5</f>
        <v>104.608</v>
      </c>
      <c r="R141" s="1">
        <f>'load data'!N141/1000000*'calc monthly loads'!$B$5</f>
        <v>95.536</v>
      </c>
      <c r="S141" s="1">
        <f>'load data'!O141/1000000*'calc monthly loads'!$B$5</f>
        <v>75.999</v>
      </c>
      <c r="T141" s="1">
        <f>'load data'!P141/1000000*'calc monthly loads'!$B$5</f>
        <v>68.656</v>
      </c>
      <c r="U141" t="s">
        <v>13</v>
      </c>
      <c r="V141" s="3">
        <f>SUM(I141:S141)</f>
        <v>1426.152</v>
      </c>
      <c r="W141" t="s">
        <v>14</v>
      </c>
      <c r="X141" s="3">
        <f>T141</f>
        <v>68.656</v>
      </c>
    </row>
    <row r="142" spans="6:24" ht="12.75">
      <c r="F142">
        <f>'load data'!A142</f>
        <v>31100</v>
      </c>
      <c r="G142">
        <f>'load data'!B142</f>
        <v>1</v>
      </c>
      <c r="H142">
        <v>61</v>
      </c>
      <c r="I142" s="1">
        <f>'load data'!E142/1000000*'calc monthly loads'!$B$5</f>
        <v>65.01599999999999</v>
      </c>
      <c r="J142" s="1">
        <f>'load data'!F142/1000000*'calc monthly loads'!$B$5</f>
        <v>62.132000000000005</v>
      </c>
      <c r="K142" s="1">
        <f>'load data'!G142/1000000*'calc monthly loads'!$B$5</f>
        <v>61.887</v>
      </c>
      <c r="L142" s="1">
        <f>'load data'!H142/1000000*'calc monthly loads'!$B$5</f>
        <v>60.333</v>
      </c>
      <c r="M142" s="1">
        <f>'load data'!I142/1000000*'calc monthly loads'!$B$5</f>
        <v>63.721</v>
      </c>
      <c r="N142" s="1">
        <f>'load data'!J142/1000000*'calc monthly loads'!$B$5</f>
        <v>67.312</v>
      </c>
      <c r="O142" s="1">
        <f>'load data'!K142/1000000*'calc monthly loads'!$B$5</f>
        <v>72.247</v>
      </c>
      <c r="P142" s="1">
        <f>'load data'!L142/1000000*'calc monthly loads'!$B$5</f>
        <v>77.973</v>
      </c>
      <c r="Q142" s="1">
        <f>'load data'!M142/1000000*'calc monthly loads'!$B$5</f>
        <v>87.556</v>
      </c>
      <c r="R142" s="1">
        <f>'load data'!N142/1000000*'calc monthly loads'!$B$5</f>
        <v>119.021</v>
      </c>
      <c r="S142" s="1">
        <f>'load data'!O142/1000000*'calc monthly loads'!$B$5</f>
        <v>125.503</v>
      </c>
      <c r="T142" s="1">
        <f>'load data'!P142/1000000*'calc monthly loads'!$B$5</f>
        <v>124.754</v>
      </c>
      <c r="U142" t="s">
        <v>13</v>
      </c>
      <c r="V142" s="3">
        <v>0</v>
      </c>
      <c r="W142" t="s">
        <v>14</v>
      </c>
      <c r="X142" s="3">
        <f>SUM(I142:T142)</f>
        <v>987.455</v>
      </c>
    </row>
    <row r="143" spans="6:24" ht="12.75">
      <c r="F143">
        <f>'load data'!A143</f>
        <v>31100</v>
      </c>
      <c r="G143">
        <f>'load data'!B143</f>
        <v>2</v>
      </c>
      <c r="I143" s="1">
        <f>'load data'!E143/1000000*'calc monthly loads'!$B$5</f>
        <v>124.32000000000001</v>
      </c>
      <c r="J143" s="1">
        <f>'load data'!F143/1000000*'calc monthly loads'!$B$5</f>
        <v>124.432</v>
      </c>
      <c r="K143" s="1">
        <f>'load data'!G143/1000000*'calc monthly loads'!$B$5</f>
        <v>120.911</v>
      </c>
      <c r="L143" s="1">
        <f>'load data'!H143/1000000*'calc monthly loads'!$B$5</f>
        <v>117.34800000000001</v>
      </c>
      <c r="M143" s="1">
        <f>'load data'!I143/1000000*'calc monthly loads'!$B$5</f>
        <v>115.759</v>
      </c>
      <c r="N143" s="1">
        <f>'load data'!J143/1000000*'calc monthly loads'!$B$5</f>
        <v>116.62</v>
      </c>
      <c r="O143" s="1">
        <f>'load data'!K143/1000000*'calc monthly loads'!$B$5</f>
        <v>114.422</v>
      </c>
      <c r="P143" s="1">
        <f>'load data'!L143/1000000*'calc monthly loads'!$B$5</f>
        <v>112.455</v>
      </c>
      <c r="Q143" s="1">
        <f>'load data'!M143/1000000*'calc monthly loads'!$B$5</f>
        <v>104.55199999999999</v>
      </c>
      <c r="R143" s="1">
        <f>'load data'!N143/1000000*'calc monthly loads'!$B$5</f>
        <v>82.978</v>
      </c>
      <c r="S143" s="1">
        <f>'load data'!O143/1000000*'calc monthly loads'!$B$5</f>
        <v>71.414</v>
      </c>
      <c r="T143" s="1">
        <f>'load data'!P143/1000000*'calc monthly loads'!$B$5</f>
        <v>64.414</v>
      </c>
      <c r="U143" t="s">
        <v>13</v>
      </c>
      <c r="V143" s="3">
        <v>0</v>
      </c>
      <c r="W143" t="s">
        <v>14</v>
      </c>
      <c r="X143" s="3">
        <f>SUM(I143:T143)</f>
        <v>1269.625</v>
      </c>
    </row>
    <row r="144" spans="6:24" ht="12.75">
      <c r="F144">
        <f>'load data'!A144</f>
        <v>31200</v>
      </c>
      <c r="G144">
        <f>'load data'!B144</f>
        <v>1</v>
      </c>
      <c r="H144">
        <v>71</v>
      </c>
      <c r="I144" s="1">
        <f>'load data'!E144/1000000*'calc monthly loads'!$B$5</f>
        <v>63.028</v>
      </c>
      <c r="J144" s="1">
        <f>'load data'!F144/1000000*'calc monthly loads'!$B$5</f>
        <v>62.733999999999995</v>
      </c>
      <c r="K144" s="1">
        <f>'load data'!G144/1000000*'calc monthly loads'!$B$5</f>
        <v>63.04899999999999</v>
      </c>
      <c r="L144" s="1">
        <f>'load data'!H144/1000000*'calc monthly loads'!$B$5</f>
        <v>60.809000000000005</v>
      </c>
      <c r="M144" s="1">
        <f>'load data'!I144/1000000*'calc monthly loads'!$B$5</f>
        <v>62.510000000000005</v>
      </c>
      <c r="N144" s="1">
        <f>'load data'!J144/1000000*'calc monthly loads'!$B$5</f>
        <v>68.768</v>
      </c>
      <c r="O144" s="1">
        <f>'load data'!K144/1000000*'calc monthly loads'!$B$5</f>
        <v>70.714</v>
      </c>
      <c r="P144" s="1">
        <f>'load data'!L144/1000000*'calc monthly loads'!$B$5</f>
        <v>70.098</v>
      </c>
      <c r="Q144" s="1">
        <f>'load data'!M144/1000000*'calc monthly loads'!$B$5</f>
        <v>65.39399999999999</v>
      </c>
      <c r="R144" s="1">
        <f>'load data'!N144/1000000*'calc monthly loads'!$B$5</f>
        <v>69.79700000000001</v>
      </c>
      <c r="S144" s="1">
        <f>'load data'!O144/1000000*'calc monthly loads'!$B$5</f>
        <v>97.678</v>
      </c>
      <c r="T144" s="1">
        <f>'load data'!P144/1000000*'calc monthly loads'!$B$5</f>
        <v>103.866</v>
      </c>
      <c r="U144" t="s">
        <v>13</v>
      </c>
      <c r="V144" s="3">
        <v>0</v>
      </c>
      <c r="W144" t="s">
        <v>14</v>
      </c>
      <c r="X144" s="3">
        <f>SUM(I144:T144)</f>
        <v>858.445</v>
      </c>
    </row>
    <row r="145" spans="6:24" ht="12.75">
      <c r="F145">
        <f>'load data'!A145</f>
        <v>31200</v>
      </c>
      <c r="G145">
        <f>'load data'!B145</f>
        <v>2</v>
      </c>
      <c r="I145" s="1">
        <f>'load data'!E145/1000000*'calc monthly loads'!$B$5</f>
        <v>102.76</v>
      </c>
      <c r="J145" s="1">
        <f>'load data'!F145/1000000*'calc monthly loads'!$B$5</f>
        <v>102.536</v>
      </c>
      <c r="K145" s="1">
        <f>'load data'!G145/1000000*'calc monthly loads'!$B$5</f>
        <v>104.64999999999999</v>
      </c>
      <c r="L145" s="1">
        <f>'load data'!H145/1000000*'calc monthly loads'!$B$5</f>
        <v>102.088</v>
      </c>
      <c r="M145" s="1">
        <f>'load data'!I145/1000000*'calc monthly loads'!$B$5</f>
        <v>102.83</v>
      </c>
      <c r="N145" s="1">
        <f>'load data'!J145/1000000*'calc monthly loads'!$B$5</f>
        <v>106.568</v>
      </c>
      <c r="O145" s="1">
        <f>'load data'!K145/1000000*'calc monthly loads'!$B$5</f>
        <v>94.87100000000001</v>
      </c>
      <c r="P145" s="1">
        <f>'load data'!L145/1000000*'calc monthly loads'!$B$5</f>
        <v>87.08</v>
      </c>
      <c r="Q145" s="1">
        <f>'load data'!M145/1000000*'calc monthly loads'!$B$5</f>
        <v>81.116</v>
      </c>
      <c r="R145" s="1">
        <f>'load data'!N145/1000000*'calc monthly loads'!$B$5</f>
        <v>72.506</v>
      </c>
      <c r="S145" s="1">
        <f>'load data'!O145/1000000*'calc monthly loads'!$B$5</f>
        <v>65.688</v>
      </c>
      <c r="T145" s="1">
        <f>'load data'!P145/1000000*'calc monthly loads'!$B$5</f>
        <v>65.45</v>
      </c>
      <c r="U145" t="s">
        <v>13</v>
      </c>
      <c r="V145" s="3">
        <v>0</v>
      </c>
      <c r="W145" t="s">
        <v>14</v>
      </c>
      <c r="X145" s="3">
        <f>SUM(I145:T145)</f>
        <v>1088.143</v>
      </c>
    </row>
    <row r="146" spans="6:24" ht="12.75">
      <c r="F146">
        <f>'load data'!A146</f>
        <v>31300</v>
      </c>
      <c r="G146">
        <f>'load data'!B146</f>
        <v>1</v>
      </c>
      <c r="H146">
        <v>11</v>
      </c>
      <c r="I146" s="1">
        <f>'load data'!E146/1000000*'calc monthly loads'!$B$5</f>
        <v>63.378</v>
      </c>
      <c r="J146" s="1">
        <f>'load data'!F146/1000000*'calc monthly loads'!$B$5</f>
        <v>63.189</v>
      </c>
      <c r="K146" s="1">
        <f>'load data'!G146/1000000*'calc monthly loads'!$B$5</f>
        <v>63.917</v>
      </c>
      <c r="L146" s="1">
        <f>'load data'!H146/1000000*'calc monthly loads'!$B$5</f>
        <v>67.62</v>
      </c>
      <c r="M146" s="1">
        <f>'load data'!I146/1000000*'calc monthly loads'!$B$5</f>
        <v>70.532</v>
      </c>
      <c r="N146" s="1">
        <f>'load data'!J146/1000000*'calc monthly loads'!$B$5</f>
        <v>81.872</v>
      </c>
      <c r="O146" s="1">
        <f>'load data'!K146/1000000*'calc monthly loads'!$B$5</f>
        <v>99.19</v>
      </c>
      <c r="P146" s="1">
        <f>'load data'!L146/1000000*'calc monthly loads'!$B$5</f>
        <v>117.57199999999999</v>
      </c>
      <c r="Q146" s="1">
        <f>'load data'!M146/1000000*'calc monthly loads'!$B$5</f>
        <v>135.023</v>
      </c>
      <c r="R146" s="1">
        <f>'load data'!N146/1000000*'calc monthly loads'!$B$5</f>
        <v>177.79999999999998</v>
      </c>
      <c r="S146" s="1">
        <f>'load data'!O146/1000000*'calc monthly loads'!$B$5</f>
        <v>183.267</v>
      </c>
      <c r="T146" s="1">
        <f>'load data'!P146/1000000*'calc monthly loads'!$B$5</f>
        <v>159.53</v>
      </c>
      <c r="U146" t="s">
        <v>13</v>
      </c>
      <c r="V146" s="3">
        <f>SUM(P146:T146)</f>
        <v>773.192</v>
      </c>
      <c r="W146" t="s">
        <v>14</v>
      </c>
      <c r="X146" s="3">
        <f>SUM(I146:O146)</f>
        <v>509.69800000000004</v>
      </c>
    </row>
    <row r="147" spans="6:24" ht="12.75">
      <c r="F147">
        <f>'load data'!A147</f>
        <v>31300</v>
      </c>
      <c r="G147">
        <f>'load data'!B147</f>
        <v>2</v>
      </c>
      <c r="I147" s="1">
        <f>'load data'!E147/1000000*'calc monthly loads'!$B$5</f>
        <v>166.621</v>
      </c>
      <c r="J147" s="1">
        <f>'load data'!F147/1000000*'calc monthly loads'!$B$5</f>
        <v>180.18</v>
      </c>
      <c r="K147" s="1">
        <f>'load data'!G147/1000000*'calc monthly loads'!$B$5</f>
        <v>157.262</v>
      </c>
      <c r="L147" s="1">
        <f>'load data'!H147/1000000*'calc monthly loads'!$B$5</f>
        <v>151.242</v>
      </c>
      <c r="M147" s="1">
        <f>'load data'!I147/1000000*'calc monthly loads'!$B$5</f>
        <v>145.166</v>
      </c>
      <c r="N147" s="1">
        <f>'load data'!J147/1000000*'calc monthly loads'!$B$5</f>
        <v>138.656</v>
      </c>
      <c r="O147" s="1">
        <f>'load data'!K147/1000000*'calc monthly loads'!$B$5</f>
        <v>123.37499999999999</v>
      </c>
      <c r="P147" s="1">
        <f>'load data'!L147/1000000*'calc monthly loads'!$B$5</f>
        <v>121.254</v>
      </c>
      <c r="Q147" s="1">
        <f>'load data'!M147/1000000*'calc monthly loads'!$B$5</f>
        <v>108.738</v>
      </c>
      <c r="R147" s="1">
        <f>'load data'!N147/1000000*'calc monthly loads'!$B$5</f>
        <v>90.349</v>
      </c>
      <c r="S147" s="1">
        <f>'load data'!O147/1000000*'calc monthly loads'!$B$5</f>
        <v>75.488</v>
      </c>
      <c r="T147" s="1">
        <f>'load data'!P147/1000000*'calc monthly loads'!$B$5</f>
        <v>71.043</v>
      </c>
      <c r="U147" t="s">
        <v>13</v>
      </c>
      <c r="V147" s="3">
        <f>SUM(I147:S147)</f>
        <v>1458.331</v>
      </c>
      <c r="W147" t="s">
        <v>14</v>
      </c>
      <c r="X147" s="3">
        <f>T147</f>
        <v>71.043</v>
      </c>
    </row>
    <row r="148" spans="6:24" ht="12.75">
      <c r="F148">
        <f>'load data'!A148</f>
        <v>31400</v>
      </c>
      <c r="G148">
        <f>'load data'!B148</f>
        <v>1</v>
      </c>
      <c r="H148">
        <v>21</v>
      </c>
      <c r="I148" s="1">
        <f>'load data'!E148/1000000*'calc monthly loads'!$B$5</f>
        <v>67.33300000000001</v>
      </c>
      <c r="J148" s="1">
        <f>'load data'!F148/1000000*'calc monthly loads'!$B$5</f>
        <v>66.731</v>
      </c>
      <c r="K148" s="1">
        <f>'load data'!G148/1000000*'calc monthly loads'!$B$5</f>
        <v>66.318</v>
      </c>
      <c r="L148" s="1">
        <f>'load data'!H148/1000000*'calc monthly loads'!$B$5</f>
        <v>65.534</v>
      </c>
      <c r="M148" s="1">
        <f>'load data'!I148/1000000*'calc monthly loads'!$B$5</f>
        <v>71.743</v>
      </c>
      <c r="N148" s="1">
        <f>'load data'!J148/1000000*'calc monthly loads'!$B$5</f>
        <v>84.161</v>
      </c>
      <c r="O148" s="1">
        <f>'load data'!K148/1000000*'calc monthly loads'!$B$5</f>
        <v>97.713</v>
      </c>
      <c r="P148" s="1">
        <f>'load data'!L148/1000000*'calc monthly loads'!$B$5</f>
        <v>116.14399999999999</v>
      </c>
      <c r="Q148" s="1">
        <f>'load data'!M148/1000000*'calc monthly loads'!$B$5</f>
        <v>130.886</v>
      </c>
      <c r="R148" s="1">
        <f>'load data'!N148/1000000*'calc monthly loads'!$B$5</f>
        <v>161.924</v>
      </c>
      <c r="S148" s="1">
        <f>'load data'!O148/1000000*'calc monthly loads'!$B$5</f>
        <v>161.469</v>
      </c>
      <c r="T148" s="1">
        <f>'load data'!P148/1000000*'calc monthly loads'!$B$5</f>
        <v>162.015</v>
      </c>
      <c r="U148" t="s">
        <v>13</v>
      </c>
      <c r="V148" s="3">
        <f>SUM(P148:T148)</f>
        <v>732.438</v>
      </c>
      <c r="W148" t="s">
        <v>14</v>
      </c>
      <c r="X148" s="3">
        <f>SUM(I148:O148)</f>
        <v>519.533</v>
      </c>
    </row>
    <row r="149" spans="6:24" ht="12.75">
      <c r="F149">
        <f>'load data'!A149</f>
        <v>31400</v>
      </c>
      <c r="G149">
        <f>'load data'!B149</f>
        <v>2</v>
      </c>
      <c r="I149" s="1">
        <f>'load data'!E149/1000000*'calc monthly loads'!$B$5</f>
        <v>154.462</v>
      </c>
      <c r="J149" s="1">
        <f>'load data'!F149/1000000*'calc monthly loads'!$B$5</f>
        <v>155.519</v>
      </c>
      <c r="K149" s="1">
        <f>'load data'!G149/1000000*'calc monthly loads'!$B$5</f>
        <v>156.982</v>
      </c>
      <c r="L149" s="1">
        <f>'load data'!H149/1000000*'calc monthly loads'!$B$5</f>
        <v>153.006</v>
      </c>
      <c r="M149" s="1">
        <f>'load data'!I149/1000000*'calc monthly loads'!$B$5</f>
        <v>140.81199999999998</v>
      </c>
      <c r="N149" s="1">
        <f>'load data'!J149/1000000*'calc monthly loads'!$B$5</f>
        <v>130.508</v>
      </c>
      <c r="O149" s="1">
        <f>'load data'!K149/1000000*'calc monthly loads'!$B$5</f>
        <v>130.641</v>
      </c>
      <c r="P149" s="1">
        <f>'load data'!L149/1000000*'calc monthly loads'!$B$5</f>
        <v>120.344</v>
      </c>
      <c r="Q149" s="1">
        <f>'load data'!M149/1000000*'calc monthly loads'!$B$5</f>
        <v>109.578</v>
      </c>
      <c r="R149" s="1">
        <f>'load data'!N149/1000000*'calc monthly loads'!$B$5</f>
        <v>91.476</v>
      </c>
      <c r="S149" s="1">
        <f>'load data'!O149/1000000*'calc monthly loads'!$B$5</f>
        <v>76.384</v>
      </c>
      <c r="T149" s="1">
        <f>'load data'!P149/1000000*'calc monthly loads'!$B$5</f>
        <v>68.42500000000001</v>
      </c>
      <c r="U149" t="s">
        <v>13</v>
      </c>
      <c r="V149" s="3">
        <f>SUM(I149:S149)</f>
        <v>1419.712</v>
      </c>
      <c r="W149" t="s">
        <v>14</v>
      </c>
      <c r="X149" s="3">
        <f>T149</f>
        <v>68.42500000000001</v>
      </c>
    </row>
    <row r="150" spans="6:24" ht="12.75">
      <c r="F150">
        <f>'load data'!A150</f>
        <v>31500</v>
      </c>
      <c r="G150">
        <f>'load data'!B150</f>
        <v>1</v>
      </c>
      <c r="H150">
        <v>31</v>
      </c>
      <c r="I150" s="1">
        <f>'load data'!E150/1000000*'calc monthly loads'!$B$5</f>
        <v>62.839000000000006</v>
      </c>
      <c r="J150" s="1">
        <f>'load data'!F150/1000000*'calc monthly loads'!$B$5</f>
        <v>62.93</v>
      </c>
      <c r="K150" s="1">
        <f>'load data'!G150/1000000*'calc monthly loads'!$B$5</f>
        <v>62.93</v>
      </c>
      <c r="L150" s="1">
        <f>'load data'!H150/1000000*'calc monthly loads'!$B$5</f>
        <v>63.805</v>
      </c>
      <c r="M150" s="1">
        <f>'load data'!I150/1000000*'calc monthly loads'!$B$5</f>
        <v>67.767</v>
      </c>
      <c r="N150" s="1">
        <f>'load data'!J150/1000000*'calc monthly loads'!$B$5</f>
        <v>78.988</v>
      </c>
      <c r="O150" s="1">
        <f>'load data'!K150/1000000*'calc monthly loads'!$B$5</f>
        <v>97.769</v>
      </c>
      <c r="P150" s="1">
        <f>'load data'!L150/1000000*'calc monthly loads'!$B$5</f>
        <v>134.575</v>
      </c>
      <c r="Q150" s="1">
        <f>'load data'!M150/1000000*'calc monthly loads'!$B$5</f>
        <v>146.37699999999998</v>
      </c>
      <c r="R150" s="1">
        <f>'load data'!N150/1000000*'calc monthly loads'!$B$5</f>
        <v>157.465</v>
      </c>
      <c r="S150" s="1">
        <f>'load data'!O150/1000000*'calc monthly loads'!$B$5</f>
        <v>161.97299999999998</v>
      </c>
      <c r="T150" s="1">
        <f>'load data'!P150/1000000*'calc monthly loads'!$B$5</f>
        <v>188.293</v>
      </c>
      <c r="U150" t="s">
        <v>13</v>
      </c>
      <c r="V150" s="3">
        <f>SUM(P150:T150)</f>
        <v>788.683</v>
      </c>
      <c r="W150" t="s">
        <v>14</v>
      </c>
      <c r="X150" s="3">
        <f>SUM(I150:O150)</f>
        <v>497.028</v>
      </c>
    </row>
    <row r="151" spans="6:24" ht="12.75">
      <c r="F151">
        <f>'load data'!A151</f>
        <v>31500</v>
      </c>
      <c r="G151">
        <f>'load data'!B151</f>
        <v>2</v>
      </c>
      <c r="I151" s="1">
        <f>'load data'!E151/1000000*'calc monthly loads'!$B$5</f>
        <v>153.531</v>
      </c>
      <c r="J151" s="1">
        <f>'load data'!F151/1000000*'calc monthly loads'!$B$5</f>
        <v>155.757</v>
      </c>
      <c r="K151" s="1">
        <f>'load data'!G151/1000000*'calc monthly loads'!$B$5</f>
        <v>149.814</v>
      </c>
      <c r="L151" s="1">
        <f>'load data'!H151/1000000*'calc monthly loads'!$B$5</f>
        <v>142.037</v>
      </c>
      <c r="M151" s="1">
        <f>'load data'!I151/1000000*'calc monthly loads'!$B$5</f>
        <v>135.24</v>
      </c>
      <c r="N151" s="1">
        <f>'load data'!J151/1000000*'calc monthly loads'!$B$5</f>
        <v>136.647</v>
      </c>
      <c r="O151" s="1">
        <f>'load data'!K151/1000000*'calc monthly loads'!$B$5</f>
        <v>130.571</v>
      </c>
      <c r="P151" s="1">
        <f>'load data'!L151/1000000*'calc monthly loads'!$B$5</f>
        <v>124.943</v>
      </c>
      <c r="Q151" s="1">
        <f>'load data'!M151/1000000*'calc monthly loads'!$B$5</f>
        <v>104.58699999999999</v>
      </c>
      <c r="R151" s="1">
        <f>'load data'!N151/1000000*'calc monthly loads'!$B$5</f>
        <v>85.54</v>
      </c>
      <c r="S151" s="1">
        <f>'load data'!O151/1000000*'calc monthly loads'!$B$5</f>
        <v>69.482</v>
      </c>
      <c r="T151" s="1">
        <f>'load data'!P151/1000000*'calc monthly loads'!$B$5</f>
        <v>60.592000000000006</v>
      </c>
      <c r="U151" t="s">
        <v>13</v>
      </c>
      <c r="V151" s="3">
        <f>SUM(I151:S151)</f>
        <v>1388.1490000000001</v>
      </c>
      <c r="W151" t="s">
        <v>14</v>
      </c>
      <c r="X151" s="3">
        <f>T151</f>
        <v>60.592000000000006</v>
      </c>
    </row>
    <row r="152" spans="6:24" ht="12.75">
      <c r="F152">
        <f>'load data'!A152</f>
        <v>31600</v>
      </c>
      <c r="G152">
        <f>'load data'!B152</f>
        <v>1</v>
      </c>
      <c r="H152">
        <v>41</v>
      </c>
      <c r="I152" s="1">
        <f>'load data'!E152/1000000*'calc monthly loads'!$B$5</f>
        <v>57.876</v>
      </c>
      <c r="J152" s="1">
        <f>'load data'!F152/1000000*'calc monthly loads'!$B$5</f>
        <v>57.659</v>
      </c>
      <c r="K152" s="1">
        <f>'load data'!G152/1000000*'calc monthly loads'!$B$5</f>
        <v>57.568000000000005</v>
      </c>
      <c r="L152" s="1">
        <f>'load data'!H152/1000000*'calc monthly loads'!$B$5</f>
        <v>59.492999999999995</v>
      </c>
      <c r="M152" s="1">
        <f>'load data'!I152/1000000*'calc monthly loads'!$B$5</f>
        <v>64.211</v>
      </c>
      <c r="N152" s="1">
        <f>'load data'!J152/1000000*'calc monthly loads'!$B$5</f>
        <v>72.87</v>
      </c>
      <c r="O152" s="1">
        <f>'load data'!K152/1000000*'calc monthly loads'!$B$5</f>
        <v>92.477</v>
      </c>
      <c r="P152" s="1">
        <f>'load data'!L152/1000000*'calc monthly loads'!$B$5</f>
        <v>123.03899999999999</v>
      </c>
      <c r="Q152" s="1">
        <f>'load data'!M152/1000000*'calc monthly loads'!$B$5</f>
        <v>133.196</v>
      </c>
      <c r="R152" s="1">
        <f>'load data'!N152/1000000*'calc monthly loads'!$B$5</f>
        <v>141.12699999999998</v>
      </c>
      <c r="S152" s="1">
        <f>'load data'!O152/1000000*'calc monthly loads'!$B$5</f>
        <v>161.868</v>
      </c>
      <c r="T152" s="1">
        <f>'load data'!P152/1000000*'calc monthly loads'!$B$5</f>
        <v>195.216</v>
      </c>
      <c r="U152" t="s">
        <v>13</v>
      </c>
      <c r="V152" s="3">
        <f>SUM(P152:T152)</f>
        <v>754.446</v>
      </c>
      <c r="W152" t="s">
        <v>14</v>
      </c>
      <c r="X152" s="3">
        <f>SUM(I152:O152)</f>
        <v>462.154</v>
      </c>
    </row>
    <row r="153" spans="6:24" ht="12.75">
      <c r="F153">
        <f>'load data'!A153</f>
        <v>31600</v>
      </c>
      <c r="G153">
        <f>'load data'!B153</f>
        <v>2</v>
      </c>
      <c r="I153" s="1">
        <f>'load data'!E153/1000000*'calc monthly loads'!$B$5</f>
        <v>166.936</v>
      </c>
      <c r="J153" s="1">
        <f>'load data'!F153/1000000*'calc monthly loads'!$B$5</f>
        <v>174.78300000000002</v>
      </c>
      <c r="K153" s="1">
        <f>'load data'!G153/1000000*'calc monthly loads'!$B$5</f>
        <v>159.50900000000001</v>
      </c>
      <c r="L153" s="1">
        <f>'load data'!H153/1000000*'calc monthly loads'!$B$5</f>
        <v>150.248</v>
      </c>
      <c r="M153" s="1">
        <f>'load data'!I153/1000000*'calc monthly loads'!$B$5</f>
        <v>144.06699999999998</v>
      </c>
      <c r="N153" s="1">
        <f>'load data'!J153/1000000*'calc monthly loads'!$B$5</f>
        <v>133.637</v>
      </c>
      <c r="O153" s="1">
        <f>'load data'!K153/1000000*'calc monthly loads'!$B$5</f>
        <v>120.673</v>
      </c>
      <c r="P153" s="1">
        <f>'load data'!L153/1000000*'calc monthly loads'!$B$5</f>
        <v>113.995</v>
      </c>
      <c r="Q153" s="1">
        <f>'load data'!M153/1000000*'calc monthly loads'!$B$5</f>
        <v>103.509</v>
      </c>
      <c r="R153" s="1">
        <f>'load data'!N153/1000000*'calc monthly loads'!$B$5</f>
        <v>88.438</v>
      </c>
      <c r="S153" s="1">
        <f>'load data'!O153/1000000*'calc monthly loads'!$B$5</f>
        <v>72.75099999999999</v>
      </c>
      <c r="T153" s="1">
        <f>'load data'!P153/1000000*'calc monthly loads'!$B$5</f>
        <v>63.665000000000006</v>
      </c>
      <c r="U153" t="s">
        <v>13</v>
      </c>
      <c r="V153" s="3">
        <f>SUM(I153:S153)</f>
        <v>1428.546</v>
      </c>
      <c r="W153" t="s">
        <v>14</v>
      </c>
      <c r="X153" s="3">
        <f>T153</f>
        <v>63.665000000000006</v>
      </c>
    </row>
    <row r="154" spans="6:24" ht="12.75">
      <c r="F154">
        <f>'load data'!A154</f>
        <v>31700</v>
      </c>
      <c r="G154">
        <f>'load data'!B154</f>
        <v>1</v>
      </c>
      <c r="H154">
        <v>51</v>
      </c>
      <c r="I154" s="1">
        <f>'load data'!E154/1000000*'calc monthly loads'!$B$5</f>
        <v>58.814</v>
      </c>
      <c r="J154" s="1">
        <f>'load data'!F154/1000000*'calc monthly loads'!$B$5</f>
        <v>57.099</v>
      </c>
      <c r="K154" s="1">
        <f>'load data'!G154/1000000*'calc monthly loads'!$B$5</f>
        <v>57.28099999999999</v>
      </c>
      <c r="L154" s="1">
        <f>'load data'!H154/1000000*'calc monthly loads'!$B$5</f>
        <v>57.876</v>
      </c>
      <c r="M154" s="1">
        <f>'load data'!I154/1000000*'calc monthly loads'!$B$5</f>
        <v>63.707</v>
      </c>
      <c r="N154" s="1">
        <f>'load data'!J154/1000000*'calc monthly loads'!$B$5</f>
        <v>76.027</v>
      </c>
      <c r="O154" s="1">
        <f>'load data'!K154/1000000*'calc monthly loads'!$B$5</f>
        <v>92.932</v>
      </c>
      <c r="P154" s="1">
        <f>'load data'!L154/1000000*'calc monthly loads'!$B$5</f>
        <v>122.61200000000001</v>
      </c>
      <c r="Q154" s="1">
        <f>'load data'!M154/1000000*'calc monthly loads'!$B$5</f>
        <v>150.346</v>
      </c>
      <c r="R154" s="1">
        <f>'load data'!N154/1000000*'calc monthly loads'!$B$5</f>
        <v>152.432</v>
      </c>
      <c r="S154" s="1">
        <f>'load data'!O154/1000000*'calc monthly loads'!$B$5</f>
        <v>150.815</v>
      </c>
      <c r="T154" s="1">
        <f>'load data'!P154/1000000*'calc monthly loads'!$B$5</f>
        <v>156.415</v>
      </c>
      <c r="U154" t="s">
        <v>13</v>
      </c>
      <c r="V154" s="3">
        <f>SUM(P154:T154)</f>
        <v>732.6199999999999</v>
      </c>
      <c r="W154" t="s">
        <v>14</v>
      </c>
      <c r="X154" s="3">
        <f>SUM(I154:O154)</f>
        <v>463.736</v>
      </c>
    </row>
    <row r="155" spans="6:24" ht="12.75">
      <c r="F155">
        <f>'load data'!A155</f>
        <v>31700</v>
      </c>
      <c r="G155">
        <f>'load data'!B155</f>
        <v>2</v>
      </c>
      <c r="I155" s="1">
        <f>'load data'!E155/1000000*'calc monthly loads'!$B$5</f>
        <v>152.138</v>
      </c>
      <c r="J155" s="1">
        <f>'load data'!F155/1000000*'calc monthly loads'!$B$5</f>
        <v>152.789</v>
      </c>
      <c r="K155" s="1">
        <f>'load data'!G155/1000000*'calc monthly loads'!$B$5</f>
        <v>153.727</v>
      </c>
      <c r="L155" s="1">
        <f>'load data'!H155/1000000*'calc monthly loads'!$B$5</f>
        <v>148.155</v>
      </c>
      <c r="M155" s="1">
        <f>'load data'!I155/1000000*'calc monthly loads'!$B$5</f>
        <v>139.076</v>
      </c>
      <c r="N155" s="1">
        <f>'load data'!J155/1000000*'calc monthly loads'!$B$5</f>
        <v>127.596</v>
      </c>
      <c r="O155" s="1">
        <f>'load data'!K155/1000000*'calc monthly loads'!$B$5</f>
        <v>125.58000000000001</v>
      </c>
      <c r="P155" s="1">
        <f>'load data'!L155/1000000*'calc monthly loads'!$B$5</f>
        <v>126.45500000000001</v>
      </c>
      <c r="Q155" s="1">
        <f>'load data'!M155/1000000*'calc monthly loads'!$B$5</f>
        <v>114.324</v>
      </c>
      <c r="R155" s="1">
        <f>'load data'!N155/1000000*'calc monthly loads'!$B$5</f>
        <v>96.691</v>
      </c>
      <c r="S155" s="1">
        <f>'load data'!O155/1000000*'calc monthly loads'!$B$5</f>
        <v>79.49900000000001</v>
      </c>
      <c r="T155" s="1">
        <f>'load data'!P155/1000000*'calc monthly loads'!$B$5</f>
        <v>66.325</v>
      </c>
      <c r="U155" t="s">
        <v>13</v>
      </c>
      <c r="V155" s="3">
        <f>SUM(I155:S155)</f>
        <v>1416.0300000000002</v>
      </c>
      <c r="W155" t="s">
        <v>14</v>
      </c>
      <c r="X155" s="3">
        <f>T155</f>
        <v>66.325</v>
      </c>
    </row>
    <row r="156" spans="6:24" ht="12.75">
      <c r="F156">
        <f>'load data'!A156</f>
        <v>31800</v>
      </c>
      <c r="G156">
        <f>'load data'!B156</f>
        <v>1</v>
      </c>
      <c r="H156">
        <v>61</v>
      </c>
      <c r="I156" s="1">
        <f>'load data'!E156/1000000*'calc monthly loads'!$B$5</f>
        <v>61.614000000000004</v>
      </c>
      <c r="J156" s="1">
        <f>'load data'!F156/1000000*'calc monthly loads'!$B$5</f>
        <v>60.62</v>
      </c>
      <c r="K156" s="1">
        <f>'load data'!G156/1000000*'calc monthly loads'!$B$5</f>
        <v>59.619</v>
      </c>
      <c r="L156" s="1">
        <f>'load data'!H156/1000000*'calc monthly loads'!$B$5</f>
        <v>59.577</v>
      </c>
      <c r="M156" s="1">
        <f>'load data'!I156/1000000*'calc monthly loads'!$B$5</f>
        <v>62.104</v>
      </c>
      <c r="N156" s="1">
        <f>'load data'!J156/1000000*'calc monthly loads'!$B$5</f>
        <v>68.42500000000001</v>
      </c>
      <c r="O156" s="1">
        <f>'load data'!K156/1000000*'calc monthly loads'!$B$5</f>
        <v>79.61800000000001</v>
      </c>
      <c r="P156" s="1">
        <f>'load data'!L156/1000000*'calc monthly loads'!$B$5</f>
        <v>84.917</v>
      </c>
      <c r="Q156" s="1">
        <f>'load data'!M156/1000000*'calc monthly loads'!$B$5</f>
        <v>94.339</v>
      </c>
      <c r="R156" s="1">
        <f>'load data'!N156/1000000*'calc monthly loads'!$B$5</f>
        <v>113.51899999999999</v>
      </c>
      <c r="S156" s="1">
        <f>'load data'!O156/1000000*'calc monthly loads'!$B$5</f>
        <v>118.10400000000001</v>
      </c>
      <c r="T156" s="1">
        <f>'load data'!P156/1000000*'calc monthly loads'!$B$5</f>
        <v>117.628</v>
      </c>
      <c r="U156" t="s">
        <v>13</v>
      </c>
      <c r="V156" s="3">
        <v>0</v>
      </c>
      <c r="W156" t="s">
        <v>14</v>
      </c>
      <c r="X156" s="3">
        <f>SUM(I156:T156)</f>
        <v>980.0840000000002</v>
      </c>
    </row>
    <row r="157" spans="6:24" ht="12.75">
      <c r="F157">
        <f>'load data'!A157</f>
        <v>31800</v>
      </c>
      <c r="G157">
        <f>'load data'!B157</f>
        <v>2</v>
      </c>
      <c r="I157" s="1">
        <f>'load data'!E157/1000000*'calc monthly loads'!$B$5</f>
        <v>118.293</v>
      </c>
      <c r="J157" s="1">
        <f>'load data'!F157/1000000*'calc monthly loads'!$B$5</f>
        <v>115.69600000000001</v>
      </c>
      <c r="K157" s="1">
        <f>'load data'!G157/1000000*'calc monthly loads'!$B$5</f>
        <v>116.298</v>
      </c>
      <c r="L157" s="1">
        <f>'load data'!H157/1000000*'calc monthly loads'!$B$5</f>
        <v>111.776</v>
      </c>
      <c r="M157" s="1">
        <f>'load data'!I157/1000000*'calc monthly loads'!$B$5</f>
        <v>106.53999999999999</v>
      </c>
      <c r="N157" s="1">
        <f>'load data'!J157/1000000*'calc monthly loads'!$B$5</f>
        <v>105.42</v>
      </c>
      <c r="O157" s="1">
        <f>'load data'!K157/1000000*'calc monthly loads'!$B$5</f>
        <v>106.02199999999999</v>
      </c>
      <c r="P157" s="1">
        <f>'load data'!L157/1000000*'calc monthly loads'!$B$5</f>
        <v>107.604</v>
      </c>
      <c r="Q157" s="1">
        <f>'load data'!M157/1000000*'calc monthly loads'!$B$5</f>
        <v>96.824</v>
      </c>
      <c r="R157" s="1">
        <f>'load data'!N157/1000000*'calc monthly loads'!$B$5</f>
        <v>81.86500000000001</v>
      </c>
      <c r="S157" s="1">
        <f>'load data'!O157/1000000*'calc monthly loads'!$B$5</f>
        <v>70.966</v>
      </c>
      <c r="T157" s="1">
        <f>'load data'!P157/1000000*'calc monthly loads'!$B$5</f>
        <v>68.264</v>
      </c>
      <c r="U157" t="s">
        <v>13</v>
      </c>
      <c r="V157" s="3">
        <v>0</v>
      </c>
      <c r="W157" t="s">
        <v>14</v>
      </c>
      <c r="X157" s="3">
        <f>SUM(I157:T157)</f>
        <v>1205.568</v>
      </c>
    </row>
    <row r="158" spans="6:24" ht="12.75">
      <c r="F158">
        <f>'load data'!A158</f>
        <v>31900</v>
      </c>
      <c r="G158">
        <f>'load data'!B158</f>
        <v>1</v>
      </c>
      <c r="H158">
        <v>71</v>
      </c>
      <c r="I158" s="1">
        <f>'load data'!E158/1000000*'calc monthly loads'!$B$5</f>
        <v>62.489</v>
      </c>
      <c r="J158" s="1">
        <f>'load data'!F158/1000000*'calc monthly loads'!$B$5</f>
        <v>61.263999999999996</v>
      </c>
      <c r="K158" s="1">
        <f>'load data'!G158/1000000*'calc monthly loads'!$B$5</f>
        <v>60.662</v>
      </c>
      <c r="L158" s="1">
        <f>'load data'!H158/1000000*'calc monthly loads'!$B$5</f>
        <v>61.705</v>
      </c>
      <c r="M158" s="1">
        <f>'load data'!I158/1000000*'calc monthly loads'!$B$5</f>
        <v>62.314</v>
      </c>
      <c r="N158" s="1">
        <f>'load data'!J158/1000000*'calc monthly loads'!$B$5</f>
        <v>62.377</v>
      </c>
      <c r="O158" s="1">
        <f>'load data'!K158/1000000*'calc monthly loads'!$B$5</f>
        <v>63.279999999999994</v>
      </c>
      <c r="P158" s="1">
        <f>'load data'!L158/1000000*'calc monthly loads'!$B$5</f>
        <v>64.33</v>
      </c>
      <c r="Q158" s="1">
        <f>'load data'!M158/1000000*'calc monthly loads'!$B$5</f>
        <v>66.073</v>
      </c>
      <c r="R158" s="1">
        <f>'load data'!N158/1000000*'calc monthly loads'!$B$5</f>
        <v>72.135</v>
      </c>
      <c r="S158" s="1">
        <f>'load data'!O158/1000000*'calc monthly loads'!$B$5</f>
        <v>91.721</v>
      </c>
      <c r="T158" s="1">
        <f>'load data'!P158/1000000*'calc monthly loads'!$B$5</f>
        <v>95.858</v>
      </c>
      <c r="U158" t="s">
        <v>13</v>
      </c>
      <c r="V158" s="3">
        <v>0</v>
      </c>
      <c r="W158" t="s">
        <v>14</v>
      </c>
      <c r="X158" s="3">
        <f>SUM(I158:T158)</f>
        <v>824.2080000000001</v>
      </c>
    </row>
    <row r="159" spans="6:24" ht="12.75">
      <c r="F159">
        <f>'load data'!A159</f>
        <v>31900</v>
      </c>
      <c r="G159">
        <f>'load data'!B159</f>
        <v>2</v>
      </c>
      <c r="I159" s="1">
        <f>'load data'!E159/1000000*'calc monthly loads'!$B$5</f>
        <v>93.87</v>
      </c>
      <c r="J159" s="1">
        <f>'load data'!F159/1000000*'calc monthly loads'!$B$5</f>
        <v>96.523</v>
      </c>
      <c r="K159" s="1">
        <f>'load data'!G159/1000000*'calc monthly loads'!$B$5</f>
        <v>97.16</v>
      </c>
      <c r="L159" s="1">
        <f>'load data'!H159/1000000*'calc monthly loads'!$B$5</f>
        <v>99.904</v>
      </c>
      <c r="M159" s="1">
        <f>'load data'!I159/1000000*'calc monthly loads'!$B$5</f>
        <v>95.718</v>
      </c>
      <c r="N159" s="1">
        <f>'load data'!J159/1000000*'calc monthly loads'!$B$5</f>
        <v>86.352</v>
      </c>
      <c r="O159" s="1">
        <f>'load data'!K159/1000000*'calc monthly loads'!$B$5</f>
        <v>81.54299999999999</v>
      </c>
      <c r="P159" s="1">
        <f>'load data'!L159/1000000*'calc monthly loads'!$B$5</f>
        <v>77.357</v>
      </c>
      <c r="Q159" s="1">
        <f>'load data'!M159/1000000*'calc monthly loads'!$B$5</f>
        <v>73.514</v>
      </c>
      <c r="R159" s="1">
        <f>'load data'!N159/1000000*'calc monthly loads'!$B$5</f>
        <v>61.446</v>
      </c>
      <c r="S159" s="1">
        <f>'load data'!O159/1000000*'calc monthly loads'!$B$5</f>
        <v>58.995999999999995</v>
      </c>
      <c r="T159" s="1">
        <f>'load data'!P159/1000000*'calc monthly loads'!$B$5</f>
        <v>59.275999999999996</v>
      </c>
      <c r="U159" t="s">
        <v>13</v>
      </c>
      <c r="V159" s="3">
        <v>0</v>
      </c>
      <c r="W159" t="s">
        <v>14</v>
      </c>
      <c r="X159" s="3">
        <f>SUM(I159:T159)</f>
        <v>981.659</v>
      </c>
    </row>
    <row r="160" spans="6:24" ht="12.75">
      <c r="F160">
        <f>'load data'!A160</f>
        <v>32000</v>
      </c>
      <c r="G160">
        <f>'load data'!B160</f>
        <v>1</v>
      </c>
      <c r="H160">
        <v>11</v>
      </c>
      <c r="I160" s="1">
        <f>'load data'!E160/1000000*'calc monthly loads'!$B$5</f>
        <v>56.812</v>
      </c>
      <c r="J160" s="1">
        <f>'load data'!F160/1000000*'calc monthly loads'!$B$5</f>
        <v>57.840999999999994</v>
      </c>
      <c r="K160" s="1">
        <f>'load data'!G160/1000000*'calc monthly loads'!$B$5</f>
        <v>59.108000000000004</v>
      </c>
      <c r="L160" s="1">
        <f>'load data'!H160/1000000*'calc monthly loads'!$B$5</f>
        <v>62.041</v>
      </c>
      <c r="M160" s="1">
        <f>'load data'!I160/1000000*'calc monthly loads'!$B$5</f>
        <v>67.04599999999999</v>
      </c>
      <c r="N160" s="1">
        <f>'load data'!J160/1000000*'calc monthly loads'!$B$5</f>
        <v>77.77</v>
      </c>
      <c r="O160" s="1">
        <f>'load data'!K160/1000000*'calc monthly loads'!$B$5</f>
        <v>94.514</v>
      </c>
      <c r="P160" s="1">
        <f>'load data'!L160/1000000*'calc monthly loads'!$B$5</f>
        <v>117.579</v>
      </c>
      <c r="Q160" s="1">
        <f>'load data'!M160/1000000*'calc monthly loads'!$B$5</f>
        <v>132.293</v>
      </c>
      <c r="R160" s="1">
        <f>'load data'!N160/1000000*'calc monthly loads'!$B$5</f>
        <v>150.094</v>
      </c>
      <c r="S160" s="1">
        <f>'load data'!O160/1000000*'calc monthly loads'!$B$5</f>
        <v>178.71</v>
      </c>
      <c r="T160" s="1">
        <f>'load data'!P160/1000000*'calc monthly loads'!$B$5</f>
        <v>170.478</v>
      </c>
      <c r="U160" t="s">
        <v>13</v>
      </c>
      <c r="V160" s="3">
        <f>SUM(P160:T160)</f>
        <v>749.154</v>
      </c>
      <c r="W160" t="s">
        <v>14</v>
      </c>
      <c r="X160" s="3">
        <f>SUM(I160:O160)</f>
        <v>475.13199999999995</v>
      </c>
    </row>
    <row r="161" spans="6:24" ht="12.75">
      <c r="F161">
        <f>'load data'!A161</f>
        <v>32000</v>
      </c>
      <c r="G161">
        <f>'load data'!B161</f>
        <v>2</v>
      </c>
      <c r="I161" s="1">
        <f>'load data'!E161/1000000*'calc monthly loads'!$B$5</f>
        <v>151.718</v>
      </c>
      <c r="J161" s="1">
        <f>'load data'!F161/1000000*'calc monthly loads'!$B$5</f>
        <v>164.017</v>
      </c>
      <c r="K161" s="1">
        <f>'load data'!G161/1000000*'calc monthly loads'!$B$5</f>
        <v>174.755</v>
      </c>
      <c r="L161" s="1">
        <f>'load data'!H161/1000000*'calc monthly loads'!$B$5</f>
        <v>148.526</v>
      </c>
      <c r="M161" s="1">
        <f>'load data'!I161/1000000*'calc monthly loads'!$B$5</f>
        <v>138.222</v>
      </c>
      <c r="N161" s="1">
        <f>'load data'!J161/1000000*'calc monthly loads'!$B$5</f>
        <v>127.148</v>
      </c>
      <c r="O161" s="1">
        <f>'load data'!K161/1000000*'calc monthly loads'!$B$5</f>
        <v>116.032</v>
      </c>
      <c r="P161" s="1">
        <f>'load data'!L161/1000000*'calc monthly loads'!$B$5</f>
        <v>115.409</v>
      </c>
      <c r="Q161" s="1">
        <f>'load data'!M161/1000000*'calc monthly loads'!$B$5</f>
        <v>103.859</v>
      </c>
      <c r="R161" s="1">
        <f>'load data'!N161/1000000*'calc monthly loads'!$B$5</f>
        <v>85.31599999999999</v>
      </c>
      <c r="S161" s="1">
        <f>'load data'!O161/1000000*'calc monthly loads'!$B$5</f>
        <v>69.314</v>
      </c>
      <c r="T161" s="1">
        <f>'load data'!P161/1000000*'calc monthly loads'!$B$5</f>
        <v>62.089999999999996</v>
      </c>
      <c r="U161" t="s">
        <v>13</v>
      </c>
      <c r="V161" s="3">
        <f>SUM(I161:S161)</f>
        <v>1394.3160000000003</v>
      </c>
      <c r="W161" t="s">
        <v>14</v>
      </c>
      <c r="X161" s="3">
        <f>T161</f>
        <v>62.089999999999996</v>
      </c>
    </row>
    <row r="162" spans="6:24" ht="12.75">
      <c r="F162">
        <f>'load data'!A162</f>
        <v>32100</v>
      </c>
      <c r="G162">
        <f>'load data'!B162</f>
        <v>1</v>
      </c>
      <c r="H162">
        <v>21</v>
      </c>
      <c r="I162" s="1">
        <f>'load data'!E162/1000000*'calc monthly loads'!$B$5</f>
        <v>58.205</v>
      </c>
      <c r="J162" s="1">
        <f>'load data'!F162/1000000*'calc monthly loads'!$B$5</f>
        <v>58.120999999999995</v>
      </c>
      <c r="K162" s="1">
        <f>'load data'!G162/1000000*'calc monthly loads'!$B$5</f>
        <v>57.855</v>
      </c>
      <c r="L162" s="1">
        <f>'load data'!H162/1000000*'calc monthly loads'!$B$5</f>
        <v>57.491</v>
      </c>
      <c r="M162" s="1">
        <f>'load data'!I162/1000000*'calc monthly loads'!$B$5</f>
        <v>61.95</v>
      </c>
      <c r="N162" s="1">
        <f>'load data'!J162/1000000*'calc monthly loads'!$B$5</f>
        <v>73.56299999999999</v>
      </c>
      <c r="O162" s="1">
        <f>'load data'!K162/1000000*'calc monthly loads'!$B$5</f>
        <v>92.12</v>
      </c>
      <c r="P162" s="1">
        <f>'load data'!L162/1000000*'calc monthly loads'!$B$5</f>
        <v>113.28099999999999</v>
      </c>
      <c r="Q162" s="1">
        <f>'load data'!M162/1000000*'calc monthly loads'!$B$5</f>
        <v>160.51</v>
      </c>
      <c r="R162" s="1">
        <f>'load data'!N162/1000000*'calc monthly loads'!$B$5</f>
        <v>170.44299999999998</v>
      </c>
      <c r="S162" s="1">
        <f>'load data'!O162/1000000*'calc monthly loads'!$B$5</f>
        <v>179.389</v>
      </c>
      <c r="T162" s="1">
        <f>'load data'!P162/1000000*'calc monthly loads'!$B$5</f>
        <v>159.187</v>
      </c>
      <c r="U162" t="s">
        <v>13</v>
      </c>
      <c r="V162" s="3">
        <f>SUM(P162:T162)</f>
        <v>782.8100000000001</v>
      </c>
      <c r="W162" t="s">
        <v>14</v>
      </c>
      <c r="X162" s="3">
        <f>SUM(I162:O162)</f>
        <v>459.30499999999995</v>
      </c>
    </row>
    <row r="163" spans="6:24" ht="12.75">
      <c r="F163">
        <f>'load data'!A163</f>
        <v>32100</v>
      </c>
      <c r="G163">
        <f>'load data'!B163</f>
        <v>2</v>
      </c>
      <c r="I163" s="1">
        <f>'load data'!E163/1000000*'calc monthly loads'!$B$5</f>
        <v>165.928</v>
      </c>
      <c r="J163" s="1">
        <f>'load data'!F163/1000000*'calc monthly loads'!$B$5</f>
        <v>180.551</v>
      </c>
      <c r="K163" s="1">
        <f>'load data'!G163/1000000*'calc monthly loads'!$B$5</f>
        <v>152.31300000000002</v>
      </c>
      <c r="L163" s="1">
        <f>'load data'!H163/1000000*'calc monthly loads'!$B$5</f>
        <v>148.26000000000002</v>
      </c>
      <c r="M163" s="1">
        <f>'load data'!I163/1000000*'calc monthly loads'!$B$5</f>
        <v>136.941</v>
      </c>
      <c r="N163" s="1">
        <f>'load data'!J163/1000000*'calc monthly loads'!$B$5</f>
        <v>127.071</v>
      </c>
      <c r="O163" s="1">
        <f>'load data'!K163/1000000*'calc monthly loads'!$B$5</f>
        <v>124.61399999999999</v>
      </c>
      <c r="P163" s="1">
        <f>'load data'!L163/1000000*'calc monthly loads'!$B$5</f>
        <v>121.86999999999999</v>
      </c>
      <c r="Q163" s="1">
        <f>'load data'!M163/1000000*'calc monthly loads'!$B$5</f>
        <v>103.79599999999999</v>
      </c>
      <c r="R163" s="1">
        <f>'load data'!N163/1000000*'calc monthly loads'!$B$5</f>
        <v>86.338</v>
      </c>
      <c r="S163" s="1">
        <f>'load data'!O163/1000000*'calc monthly loads'!$B$5</f>
        <v>67.774</v>
      </c>
      <c r="T163" s="1">
        <f>'load data'!P163/1000000*'calc monthly loads'!$B$5</f>
        <v>60.55</v>
      </c>
      <c r="U163" t="s">
        <v>13</v>
      </c>
      <c r="V163" s="3">
        <f>SUM(I163:S163)</f>
        <v>1415.4560000000001</v>
      </c>
      <c r="W163" t="s">
        <v>14</v>
      </c>
      <c r="X163" s="3">
        <f>T163</f>
        <v>60.55</v>
      </c>
    </row>
    <row r="164" spans="6:24" ht="12.75">
      <c r="F164">
        <f>'load data'!A164</f>
        <v>32200</v>
      </c>
      <c r="G164">
        <f>'load data'!B164</f>
        <v>1</v>
      </c>
      <c r="H164">
        <v>31</v>
      </c>
      <c r="I164" s="1">
        <f>'load data'!E164/1000000*'calc monthly loads'!$B$5</f>
        <v>57.79900000000001</v>
      </c>
      <c r="J164" s="1">
        <f>'load data'!F164/1000000*'calc monthly loads'!$B$5</f>
        <v>56.056</v>
      </c>
      <c r="K164" s="1">
        <f>'load data'!G164/1000000*'calc monthly loads'!$B$5</f>
        <v>56.30800000000001</v>
      </c>
      <c r="L164" s="1">
        <f>'load data'!H164/1000000*'calc monthly loads'!$B$5</f>
        <v>57.386</v>
      </c>
      <c r="M164" s="1">
        <f>'load data'!I164/1000000*'calc monthly loads'!$B$5</f>
        <v>61.089000000000006</v>
      </c>
      <c r="N164" s="1">
        <f>'load data'!J164/1000000*'calc monthly loads'!$B$5</f>
        <v>73.612</v>
      </c>
      <c r="O164" s="1">
        <f>'load data'!K164/1000000*'calc monthly loads'!$B$5</f>
        <v>93.135</v>
      </c>
      <c r="P164" s="1">
        <f>'load data'!L164/1000000*'calc monthly loads'!$B$5</f>
        <v>107.702</v>
      </c>
      <c r="Q164" s="1">
        <f>'load data'!M164/1000000*'calc monthly loads'!$B$5</f>
        <v>126.833</v>
      </c>
      <c r="R164" s="1">
        <f>'load data'!N164/1000000*'calc monthly loads'!$B$5</f>
        <v>154.273</v>
      </c>
      <c r="S164" s="1">
        <f>'load data'!O164/1000000*'calc monthly loads'!$B$5</f>
        <v>189.196</v>
      </c>
      <c r="T164" s="1">
        <f>'load data'!P164/1000000*'calc monthly loads'!$B$5</f>
        <v>157.241</v>
      </c>
      <c r="U164" t="s">
        <v>13</v>
      </c>
      <c r="V164" s="3">
        <f>SUM(P164:T164)</f>
        <v>735.245</v>
      </c>
      <c r="W164" t="s">
        <v>14</v>
      </c>
      <c r="X164" s="3">
        <f>SUM(I164:O164)</f>
        <v>455.385</v>
      </c>
    </row>
    <row r="165" spans="6:24" ht="12.75">
      <c r="F165">
        <f>'load data'!A165</f>
        <v>32200</v>
      </c>
      <c r="G165">
        <f>'load data'!B165</f>
        <v>2</v>
      </c>
      <c r="I165" s="1">
        <f>'load data'!E165/1000000*'calc monthly loads'!$B$5</f>
        <v>149.674</v>
      </c>
      <c r="J165" s="1">
        <f>'load data'!F165/1000000*'calc monthly loads'!$B$5</f>
        <v>177.086</v>
      </c>
      <c r="K165" s="1">
        <f>'load data'!G165/1000000*'calc monthly loads'!$B$5</f>
        <v>169.526</v>
      </c>
      <c r="L165" s="1">
        <f>'load data'!H165/1000000*'calc monthly loads'!$B$5</f>
        <v>149.079</v>
      </c>
      <c r="M165" s="1">
        <f>'load data'!I165/1000000*'calc monthly loads'!$B$5</f>
        <v>141.63799999999998</v>
      </c>
      <c r="N165" s="1">
        <f>'load data'!J165/1000000*'calc monthly loads'!$B$5</f>
        <v>130.35399999999998</v>
      </c>
      <c r="O165" s="1">
        <f>'load data'!K165/1000000*'calc monthly loads'!$B$5</f>
        <v>120.63799999999999</v>
      </c>
      <c r="P165" s="1">
        <f>'load data'!L165/1000000*'calc monthly loads'!$B$5</f>
        <v>112.29400000000001</v>
      </c>
      <c r="Q165" s="1">
        <f>'load data'!M165/1000000*'calc monthly loads'!$B$5</f>
        <v>102.774</v>
      </c>
      <c r="R165" s="1">
        <f>'load data'!N165/1000000*'calc monthly loads'!$B$5</f>
        <v>82.341</v>
      </c>
      <c r="S165" s="1">
        <f>'load data'!O165/1000000*'calc monthly loads'!$B$5</f>
        <v>67.66199999999999</v>
      </c>
      <c r="T165" s="1">
        <f>'load data'!P165/1000000*'calc monthly loads'!$B$5</f>
        <v>61.488</v>
      </c>
      <c r="U165" t="s">
        <v>13</v>
      </c>
      <c r="V165" s="3">
        <f>SUM(I165:S165)</f>
        <v>1403.066</v>
      </c>
      <c r="W165" t="s">
        <v>14</v>
      </c>
      <c r="X165" s="3">
        <f>T165</f>
        <v>61.488</v>
      </c>
    </row>
    <row r="166" spans="6:24" ht="12.75">
      <c r="F166">
        <f>'load data'!A166</f>
        <v>32300</v>
      </c>
      <c r="G166">
        <f>'load data'!B166</f>
        <v>1</v>
      </c>
      <c r="H166">
        <v>41</v>
      </c>
      <c r="I166" s="1">
        <f>'load data'!E166/1000000*'calc monthly loads'!$B$5</f>
        <v>57.603</v>
      </c>
      <c r="J166" s="1">
        <f>'load data'!F166/1000000*'calc monthly loads'!$B$5</f>
        <v>56.525000000000006</v>
      </c>
      <c r="K166" s="1">
        <f>'load data'!G166/1000000*'calc monthly loads'!$B$5</f>
        <v>56.791000000000004</v>
      </c>
      <c r="L166" s="1">
        <f>'load data'!H166/1000000*'calc monthly loads'!$B$5</f>
        <v>59.696000000000005</v>
      </c>
      <c r="M166" s="1">
        <f>'load data'!I166/1000000*'calc monthly loads'!$B$5</f>
        <v>64.148</v>
      </c>
      <c r="N166" s="1">
        <f>'load data'!J166/1000000*'calc monthly loads'!$B$5</f>
        <v>77.95899999999999</v>
      </c>
      <c r="O166" s="1">
        <f>'load data'!K166/1000000*'calc monthly loads'!$B$5</f>
        <v>90.265</v>
      </c>
      <c r="P166" s="1">
        <f>'load data'!L166/1000000*'calc monthly loads'!$B$5</f>
        <v>113.477</v>
      </c>
      <c r="Q166" s="1">
        <f>'load data'!M166/1000000*'calc monthly loads'!$B$5</f>
        <v>130.585</v>
      </c>
      <c r="R166" s="1">
        <f>'load data'!N166/1000000*'calc monthly loads'!$B$5</f>
        <v>152.894</v>
      </c>
      <c r="S166" s="1">
        <f>'load data'!O166/1000000*'calc monthly loads'!$B$5</f>
        <v>157.29</v>
      </c>
      <c r="T166" s="1">
        <f>'load data'!P166/1000000*'calc monthly loads'!$B$5</f>
        <v>157.941</v>
      </c>
      <c r="U166" t="s">
        <v>13</v>
      </c>
      <c r="V166" s="3">
        <f>SUM(P166:T166)</f>
        <v>712.187</v>
      </c>
      <c r="W166" t="s">
        <v>14</v>
      </c>
      <c r="X166" s="3">
        <f>SUM(I166:O166)</f>
        <v>462.987</v>
      </c>
    </row>
    <row r="167" spans="6:24" ht="12.75">
      <c r="F167">
        <f>'load data'!A167</f>
        <v>32300</v>
      </c>
      <c r="G167">
        <f>'load data'!B167</f>
        <v>2</v>
      </c>
      <c r="I167" s="1">
        <f>'load data'!E167/1000000*'calc monthly loads'!$B$5</f>
        <v>151.312</v>
      </c>
      <c r="J167" s="1">
        <f>'load data'!F167/1000000*'calc monthly loads'!$B$5</f>
        <v>152.782</v>
      </c>
      <c r="K167" s="1">
        <f>'load data'!G167/1000000*'calc monthly loads'!$B$5</f>
        <v>153.496</v>
      </c>
      <c r="L167" s="1">
        <f>'load data'!H167/1000000*'calc monthly loads'!$B$5</f>
        <v>146.307</v>
      </c>
      <c r="M167" s="1">
        <f>'load data'!I167/1000000*'calc monthly loads'!$B$5</f>
        <v>137.942</v>
      </c>
      <c r="N167" s="1">
        <f>'load data'!J167/1000000*'calc monthly loads'!$B$5</f>
        <v>129.381</v>
      </c>
      <c r="O167" s="1">
        <f>'load data'!K167/1000000*'calc monthly loads'!$B$5</f>
        <v>121.65299999999999</v>
      </c>
      <c r="P167" s="1">
        <f>'load data'!L167/1000000*'calc monthly loads'!$B$5</f>
        <v>118.594</v>
      </c>
      <c r="Q167" s="1">
        <f>'load data'!M167/1000000*'calc monthly loads'!$B$5</f>
        <v>104.461</v>
      </c>
      <c r="R167" s="1">
        <f>'load data'!N167/1000000*'calc monthly loads'!$B$5</f>
        <v>86.548</v>
      </c>
      <c r="S167" s="1">
        <f>'load data'!O167/1000000*'calc monthly loads'!$B$5</f>
        <v>70.217</v>
      </c>
      <c r="T167" s="1">
        <f>'load data'!P167/1000000*'calc monthly loads'!$B$5</f>
        <v>63.958999999999996</v>
      </c>
      <c r="U167" t="s">
        <v>13</v>
      </c>
      <c r="V167" s="3">
        <f>SUM(I167:S167)</f>
        <v>1372.6930000000002</v>
      </c>
      <c r="W167" t="s">
        <v>14</v>
      </c>
      <c r="X167" s="3">
        <f>T167</f>
        <v>63.958999999999996</v>
      </c>
    </row>
    <row r="168" spans="6:24" ht="12.75">
      <c r="F168">
        <f>'load data'!A168</f>
        <v>32400</v>
      </c>
      <c r="G168">
        <f>'load data'!B168</f>
        <v>1</v>
      </c>
      <c r="H168">
        <v>51</v>
      </c>
      <c r="I168" s="1">
        <f>'load data'!E168/1000000*'calc monthly loads'!$B$5</f>
        <v>56.035</v>
      </c>
      <c r="J168" s="1">
        <f>'load data'!F168/1000000*'calc monthly loads'!$B$5</f>
        <v>54.522999999999996</v>
      </c>
      <c r="K168" s="1">
        <f>'load data'!G168/1000000*'calc monthly loads'!$B$5</f>
        <v>54.607</v>
      </c>
      <c r="L168" s="1">
        <f>'load data'!H168/1000000*'calc monthly loads'!$B$5</f>
        <v>55.446999999999996</v>
      </c>
      <c r="M168" s="1">
        <f>'load data'!I168/1000000*'calc monthly loads'!$B$5</f>
        <v>60.837</v>
      </c>
      <c r="N168" s="1">
        <f>'load data'!J168/1000000*'calc monthly loads'!$B$5</f>
        <v>73.90599999999999</v>
      </c>
      <c r="O168" s="1">
        <f>'load data'!K168/1000000*'calc monthly loads'!$B$5</f>
        <v>90.783</v>
      </c>
      <c r="P168" s="1">
        <f>'load data'!L168/1000000*'calc monthly loads'!$B$5</f>
        <v>122.59100000000001</v>
      </c>
      <c r="Q168" s="1">
        <f>'load data'!M168/1000000*'calc monthly loads'!$B$5</f>
        <v>155.449</v>
      </c>
      <c r="R168" s="1">
        <f>'load data'!N168/1000000*'calc monthly loads'!$B$5</f>
        <v>183.792</v>
      </c>
      <c r="S168" s="1">
        <f>'load data'!O168/1000000*'calc monthly loads'!$B$5</f>
        <v>176.988</v>
      </c>
      <c r="T168" s="1">
        <f>'load data'!P168/1000000*'calc monthly loads'!$B$5</f>
        <v>188.839</v>
      </c>
      <c r="U168" t="s">
        <v>13</v>
      </c>
      <c r="V168" s="3">
        <f>SUM(P168:T168)</f>
        <v>827.6589999999999</v>
      </c>
      <c r="W168" t="s">
        <v>14</v>
      </c>
      <c r="X168" s="3">
        <f>SUM(I168:O168)</f>
        <v>446.13800000000003</v>
      </c>
    </row>
    <row r="169" spans="6:24" ht="12.75">
      <c r="F169">
        <f>'load data'!A169</f>
        <v>32400</v>
      </c>
      <c r="G169">
        <f>'load data'!B169</f>
        <v>2</v>
      </c>
      <c r="I169" s="1">
        <f>'load data'!E169/1000000*'calc monthly loads'!$B$5</f>
        <v>158.55</v>
      </c>
      <c r="J169" s="1">
        <f>'load data'!F169/1000000*'calc monthly loads'!$B$5</f>
        <v>188.881</v>
      </c>
      <c r="K169" s="1">
        <f>'load data'!G169/1000000*'calc monthly loads'!$B$5</f>
        <v>162.631</v>
      </c>
      <c r="L169" s="1">
        <f>'load data'!H169/1000000*'calc monthly loads'!$B$5</f>
        <v>140.07</v>
      </c>
      <c r="M169" s="1">
        <f>'load data'!I169/1000000*'calc monthly loads'!$B$5</f>
        <v>137.627</v>
      </c>
      <c r="N169" s="1">
        <f>'load data'!J169/1000000*'calc monthly loads'!$B$5</f>
        <v>125.22299999999998</v>
      </c>
      <c r="O169" s="1">
        <f>'load data'!K169/1000000*'calc monthly loads'!$B$5</f>
        <v>123.606</v>
      </c>
      <c r="P169" s="1">
        <f>'load data'!L169/1000000*'calc monthly loads'!$B$5</f>
        <v>123.746</v>
      </c>
      <c r="Q169" s="1">
        <f>'load data'!M169/1000000*'calc monthly loads'!$B$5</f>
        <v>106.673</v>
      </c>
      <c r="R169" s="1">
        <f>'load data'!N169/1000000*'calc monthly loads'!$B$5</f>
        <v>89.964</v>
      </c>
      <c r="S169" s="1">
        <f>'load data'!O169/1000000*'calc monthly loads'!$B$5</f>
        <v>71.91099999999999</v>
      </c>
      <c r="T169" s="1">
        <f>'load data'!P169/1000000*'calc monthly loads'!$B$5</f>
        <v>60.809000000000005</v>
      </c>
      <c r="U169" t="s">
        <v>13</v>
      </c>
      <c r="V169" s="3">
        <f>SUM(I169:S169)</f>
        <v>1428.882</v>
      </c>
      <c r="W169" t="s">
        <v>14</v>
      </c>
      <c r="X169" s="3">
        <f>T169</f>
        <v>60.809000000000005</v>
      </c>
    </row>
    <row r="170" spans="6:24" ht="12.75">
      <c r="F170">
        <f>'load data'!A170</f>
        <v>32500</v>
      </c>
      <c r="G170">
        <f>'load data'!B170</f>
        <v>1</v>
      </c>
      <c r="H170">
        <v>61</v>
      </c>
      <c r="I170" s="1">
        <f>'load data'!E170/1000000*'calc monthly loads'!$B$5</f>
        <v>56.973000000000006</v>
      </c>
      <c r="J170" s="1">
        <f>'load data'!F170/1000000*'calc monthly loads'!$B$5</f>
        <v>56.13999999999999</v>
      </c>
      <c r="K170" s="1">
        <f>'load data'!G170/1000000*'calc monthly loads'!$B$5</f>
        <v>56.693000000000005</v>
      </c>
      <c r="L170" s="1">
        <f>'load data'!H170/1000000*'calc monthly loads'!$B$5</f>
        <v>55.734</v>
      </c>
      <c r="M170" s="1">
        <f>'load data'!I170/1000000*'calc monthly loads'!$B$5</f>
        <v>58.772000000000006</v>
      </c>
      <c r="N170" s="1">
        <f>'load data'!J170/1000000*'calc monthly loads'!$B$5</f>
        <v>62.24400000000001</v>
      </c>
      <c r="O170" s="1">
        <f>'load data'!K170/1000000*'calc monthly loads'!$B$5</f>
        <v>69.328</v>
      </c>
      <c r="P170" s="1">
        <f>'load data'!L170/1000000*'calc monthly loads'!$B$5</f>
        <v>77.378</v>
      </c>
      <c r="Q170" s="1">
        <f>'load data'!M170/1000000*'calc monthly loads'!$B$5</f>
        <v>84.511</v>
      </c>
      <c r="R170" s="1">
        <f>'load data'!N170/1000000*'calc monthly loads'!$B$5</f>
        <v>105.987</v>
      </c>
      <c r="S170" s="1">
        <f>'load data'!O170/1000000*'calc monthly loads'!$B$5</f>
        <v>113.02900000000001</v>
      </c>
      <c r="T170" s="1">
        <f>'load data'!P170/1000000*'calc monthly loads'!$B$5</f>
        <v>116.193</v>
      </c>
      <c r="U170" t="s">
        <v>13</v>
      </c>
      <c r="V170" s="3">
        <v>0</v>
      </c>
      <c r="W170" t="s">
        <v>14</v>
      </c>
      <c r="X170" s="3">
        <f>SUM(I170:T170)</f>
        <v>912.982</v>
      </c>
    </row>
    <row r="171" spans="6:24" ht="12.75">
      <c r="F171">
        <f>'load data'!A171</f>
        <v>32500</v>
      </c>
      <c r="G171">
        <f>'load data'!B171</f>
        <v>2</v>
      </c>
      <c r="I171" s="1">
        <f>'load data'!E171/1000000*'calc monthly loads'!$B$5</f>
        <v>112.62299999999999</v>
      </c>
      <c r="J171" s="1">
        <f>'load data'!F171/1000000*'calc monthly loads'!$B$5</f>
        <v>113.477</v>
      </c>
      <c r="K171" s="1">
        <f>'load data'!G171/1000000*'calc monthly loads'!$B$5</f>
        <v>111.132</v>
      </c>
      <c r="L171" s="1">
        <f>'load data'!H171/1000000*'calc monthly loads'!$B$5</f>
        <v>111.538</v>
      </c>
      <c r="M171" s="1">
        <f>'load data'!I171/1000000*'calc monthly loads'!$B$5</f>
        <v>114.14899999999999</v>
      </c>
      <c r="N171" s="1">
        <f>'load data'!J171/1000000*'calc monthly loads'!$B$5</f>
        <v>107.8</v>
      </c>
      <c r="O171" s="1">
        <f>'load data'!K171/1000000*'calc monthly loads'!$B$5</f>
        <v>103.53</v>
      </c>
      <c r="P171" s="1">
        <f>'load data'!L171/1000000*'calc monthly loads'!$B$5</f>
        <v>102.081</v>
      </c>
      <c r="Q171" s="1">
        <f>'load data'!M171/1000000*'calc monthly loads'!$B$5</f>
        <v>92.505</v>
      </c>
      <c r="R171" s="1">
        <f>'load data'!N171/1000000*'calc monthly loads'!$B$5</f>
        <v>81.92099999999999</v>
      </c>
      <c r="S171" s="1">
        <f>'load data'!O171/1000000*'calc monthly loads'!$B$5</f>
        <v>66.738</v>
      </c>
      <c r="T171" s="1">
        <f>'load data'!P171/1000000*'calc monthly loads'!$B$5</f>
        <v>60.83</v>
      </c>
      <c r="U171" t="s">
        <v>13</v>
      </c>
      <c r="V171" s="3">
        <v>0</v>
      </c>
      <c r="W171" t="s">
        <v>14</v>
      </c>
      <c r="X171" s="3">
        <f>SUM(I171:T171)</f>
        <v>1178.3239999999998</v>
      </c>
    </row>
    <row r="172" spans="6:24" ht="12.75">
      <c r="F172">
        <f>'load data'!A172</f>
        <v>32600</v>
      </c>
      <c r="G172">
        <f>'load data'!B172</f>
        <v>1</v>
      </c>
      <c r="H172">
        <v>71</v>
      </c>
      <c r="I172" s="1">
        <f>'load data'!E172/1000000*'calc monthly loads'!$B$5</f>
        <v>56.098</v>
      </c>
      <c r="J172" s="1">
        <f>'load data'!F172/1000000*'calc monthly loads'!$B$5</f>
        <v>55.055</v>
      </c>
      <c r="K172" s="1">
        <f>'load data'!G172/1000000*'calc monthly loads'!$B$5</f>
        <v>54.684000000000005</v>
      </c>
      <c r="L172" s="1">
        <f>'load data'!H172/1000000*'calc monthly loads'!$B$5</f>
        <v>54.061</v>
      </c>
      <c r="M172" s="1">
        <f>'load data'!I172/1000000*'calc monthly loads'!$B$5</f>
        <v>54.649</v>
      </c>
      <c r="N172" s="1">
        <f>'load data'!J172/1000000*'calc monthly loads'!$B$5</f>
        <v>57.386</v>
      </c>
      <c r="O172" s="1">
        <f>'load data'!K172/1000000*'calc monthly loads'!$B$5</f>
        <v>64.533</v>
      </c>
      <c r="P172" s="1">
        <f>'load data'!L172/1000000*'calc monthly loads'!$B$5</f>
        <v>62.643</v>
      </c>
      <c r="Q172" s="1">
        <f>'load data'!M172/1000000*'calc monthly loads'!$B$5</f>
        <v>59.969</v>
      </c>
      <c r="R172" s="1">
        <f>'load data'!N172/1000000*'calc monthly loads'!$B$5</f>
        <v>67.984</v>
      </c>
      <c r="S172" s="1">
        <f>'load data'!O172/1000000*'calc monthly loads'!$B$5</f>
        <v>90.118</v>
      </c>
      <c r="T172" s="1">
        <f>'load data'!P172/1000000*'calc monthly loads'!$B$5</f>
        <v>98.168</v>
      </c>
      <c r="U172" t="s">
        <v>13</v>
      </c>
      <c r="V172" s="3">
        <v>0</v>
      </c>
      <c r="W172" t="s">
        <v>14</v>
      </c>
      <c r="X172" s="3">
        <f>SUM(I172:T172)</f>
        <v>775.3480000000001</v>
      </c>
    </row>
    <row r="173" spans="6:24" ht="12.75">
      <c r="F173">
        <f>'load data'!A173</f>
        <v>32600</v>
      </c>
      <c r="G173">
        <f>'load data'!B173</f>
        <v>2</v>
      </c>
      <c r="I173" s="1">
        <f>'load data'!E173/1000000*'calc monthly loads'!$B$5</f>
        <v>97.776</v>
      </c>
      <c r="J173" s="1">
        <f>'load data'!F173/1000000*'calc monthly loads'!$B$5</f>
        <v>98</v>
      </c>
      <c r="K173" s="1">
        <f>'load data'!G173/1000000*'calc monthly loads'!$B$5</f>
        <v>99.26</v>
      </c>
      <c r="L173" s="1">
        <f>'load data'!H173/1000000*'calc monthly loads'!$B$5</f>
        <v>100.75099999999999</v>
      </c>
      <c r="M173" s="1">
        <f>'load data'!I173/1000000*'calc monthly loads'!$B$5</f>
        <v>95.92099999999999</v>
      </c>
      <c r="N173" s="1">
        <f>'load data'!J173/1000000*'calc monthly loads'!$B$5</f>
        <v>86.569</v>
      </c>
      <c r="O173" s="1">
        <f>'load data'!K173/1000000*'calc monthly loads'!$B$5</f>
        <v>80.64</v>
      </c>
      <c r="P173" s="1">
        <f>'load data'!L173/1000000*'calc monthly loads'!$B$5</f>
        <v>72.443</v>
      </c>
      <c r="Q173" s="1">
        <f>'load data'!M173/1000000*'calc monthly loads'!$B$5</f>
        <v>68.271</v>
      </c>
      <c r="R173" s="1">
        <f>'load data'!N173/1000000*'calc monthly loads'!$B$5</f>
        <v>60.970000000000006</v>
      </c>
      <c r="S173" s="1">
        <f>'load data'!O173/1000000*'calc monthly loads'!$B$5</f>
        <v>55.783</v>
      </c>
      <c r="T173" s="1">
        <f>'load data'!P173/1000000*'calc monthly loads'!$B$5</f>
        <v>56.973000000000006</v>
      </c>
      <c r="U173" t="s">
        <v>13</v>
      </c>
      <c r="V173" s="3">
        <v>0</v>
      </c>
      <c r="W173" t="s">
        <v>14</v>
      </c>
      <c r="X173" s="3">
        <f>SUM(I173:T173)</f>
        <v>973.3569999999999</v>
      </c>
    </row>
    <row r="174" spans="6:24" ht="12.75">
      <c r="F174">
        <f>'load data'!A174</f>
        <v>32700</v>
      </c>
      <c r="G174">
        <f>'load data'!B174</f>
        <v>1</v>
      </c>
      <c r="H174">
        <v>11</v>
      </c>
      <c r="I174" s="1">
        <f>'load data'!E174/1000000*'calc monthly loads'!$B$5</f>
        <v>54.830999999999996</v>
      </c>
      <c r="J174" s="1">
        <f>'load data'!F174/1000000*'calc monthly loads'!$B$5</f>
        <v>54.964</v>
      </c>
      <c r="K174" s="1">
        <f>'load data'!G174/1000000*'calc monthly loads'!$B$5</f>
        <v>54.803</v>
      </c>
      <c r="L174" s="1">
        <f>'load data'!H174/1000000*'calc monthly loads'!$B$5</f>
        <v>59.948</v>
      </c>
      <c r="M174" s="1">
        <f>'load data'!I174/1000000*'calc monthly loads'!$B$5</f>
        <v>62.699</v>
      </c>
      <c r="N174" s="1">
        <f>'load data'!J174/1000000*'calc monthly loads'!$B$5</f>
        <v>71.946</v>
      </c>
      <c r="O174" s="1">
        <f>'load data'!K174/1000000*'calc monthly loads'!$B$5</f>
        <v>84.189</v>
      </c>
      <c r="P174" s="1">
        <f>'load data'!L174/1000000*'calc monthly loads'!$B$5</f>
        <v>104.636</v>
      </c>
      <c r="Q174" s="1">
        <f>'load data'!M174/1000000*'calc monthly loads'!$B$5</f>
        <v>158.879</v>
      </c>
      <c r="R174" s="1">
        <f>'load data'!N174/1000000*'calc monthly loads'!$B$5</f>
        <v>157.423</v>
      </c>
      <c r="S174" s="1">
        <f>'load data'!O174/1000000*'calc monthly loads'!$B$5</f>
        <v>173.026</v>
      </c>
      <c r="T174" s="1">
        <f>'load data'!P174/1000000*'calc monthly loads'!$B$5</f>
        <v>184.527</v>
      </c>
      <c r="U174" t="s">
        <v>13</v>
      </c>
      <c r="V174" s="3">
        <f>SUM(P174:T174)</f>
        <v>778.491</v>
      </c>
      <c r="W174" t="s">
        <v>14</v>
      </c>
      <c r="X174" s="3">
        <f>SUM(I174:O174)</f>
        <v>443.38</v>
      </c>
    </row>
    <row r="175" spans="6:24" ht="12.75">
      <c r="F175">
        <f>'load data'!A175</f>
        <v>32700</v>
      </c>
      <c r="G175">
        <f>'load data'!B175</f>
        <v>2</v>
      </c>
      <c r="I175" s="1">
        <f>'load data'!E175/1000000*'calc monthly loads'!$B$5</f>
        <v>154.826</v>
      </c>
      <c r="J175" s="1">
        <f>'load data'!F175/1000000*'calc monthly loads'!$B$5</f>
        <v>155.28799999999998</v>
      </c>
      <c r="K175" s="1">
        <f>'load data'!G175/1000000*'calc monthly loads'!$B$5</f>
        <v>152.621</v>
      </c>
      <c r="L175" s="1">
        <f>'load data'!H175/1000000*'calc monthly loads'!$B$5</f>
        <v>140.056</v>
      </c>
      <c r="M175" s="1">
        <f>'load data'!I175/1000000*'calc monthly loads'!$B$5</f>
        <v>136.64</v>
      </c>
      <c r="N175" s="1">
        <f>'load data'!J175/1000000*'calc monthly loads'!$B$5</f>
        <v>127.295</v>
      </c>
      <c r="O175" s="1">
        <f>'load data'!K175/1000000*'calc monthly loads'!$B$5</f>
        <v>118.74099999999999</v>
      </c>
      <c r="P175" s="1">
        <f>'load data'!L175/1000000*'calc monthly loads'!$B$5</f>
        <v>115.92699999999999</v>
      </c>
      <c r="Q175" s="1">
        <f>'load data'!M175/1000000*'calc monthly loads'!$B$5</f>
        <v>103.705</v>
      </c>
      <c r="R175" s="1">
        <f>'load data'!N175/1000000*'calc monthly loads'!$B$5</f>
        <v>80.241</v>
      </c>
      <c r="S175" s="1">
        <f>'load data'!O175/1000000*'calc monthly loads'!$B$5</f>
        <v>68.327</v>
      </c>
      <c r="T175" s="1">
        <f>'load data'!P175/1000000*'calc monthly loads'!$B$5</f>
        <v>61.144999999999996</v>
      </c>
      <c r="U175" t="s">
        <v>13</v>
      </c>
      <c r="V175" s="3">
        <f>SUM(I175:S175)</f>
        <v>1353.667</v>
      </c>
      <c r="W175" t="s">
        <v>14</v>
      </c>
      <c r="X175" s="3">
        <f>T175</f>
        <v>61.144999999999996</v>
      </c>
    </row>
    <row r="176" spans="6:24" ht="12.75">
      <c r="F176">
        <f>'load data'!A176</f>
        <v>32800</v>
      </c>
      <c r="G176">
        <f>'load data'!B176</f>
        <v>1</v>
      </c>
      <c r="H176">
        <v>21</v>
      </c>
      <c r="I176" s="1">
        <f>'load data'!E176/1000000*'calc monthly loads'!$B$5</f>
        <v>55.321000000000005</v>
      </c>
      <c r="J176" s="1">
        <f>'load data'!F176/1000000*'calc monthly loads'!$B$5</f>
        <v>55.397999999999996</v>
      </c>
      <c r="K176" s="1">
        <f>'load data'!G176/1000000*'calc monthly loads'!$B$5</f>
        <v>56.182</v>
      </c>
      <c r="L176" s="1">
        <f>'load data'!H176/1000000*'calc monthly loads'!$B$5</f>
        <v>55.671</v>
      </c>
      <c r="M176" s="1">
        <f>'load data'!I176/1000000*'calc monthly loads'!$B$5</f>
        <v>61.809999999999995</v>
      </c>
      <c r="N176" s="1">
        <f>'load data'!J176/1000000*'calc monthly loads'!$B$5</f>
        <v>73.521</v>
      </c>
      <c r="O176" s="1">
        <f>'load data'!K176/1000000*'calc monthly loads'!$B$5</f>
        <v>89.313</v>
      </c>
      <c r="P176" s="1">
        <f>'load data'!L176/1000000*'calc monthly loads'!$B$5</f>
        <v>113.505</v>
      </c>
      <c r="Q176" s="1">
        <f>'load data'!M176/1000000*'calc monthly loads'!$B$5</f>
        <v>170.303</v>
      </c>
      <c r="R176" s="1">
        <f>'load data'!N176/1000000*'calc monthly loads'!$B$5</f>
        <v>160.125</v>
      </c>
      <c r="S176" s="1">
        <f>'load data'!O176/1000000*'calc monthly loads'!$B$5</f>
        <v>162.47</v>
      </c>
      <c r="T176" s="1">
        <f>'load data'!P176/1000000*'calc monthly loads'!$B$5</f>
        <v>158.949</v>
      </c>
      <c r="U176" t="s">
        <v>13</v>
      </c>
      <c r="V176" s="3">
        <f>SUM(P176:T176)</f>
        <v>765.3520000000001</v>
      </c>
      <c r="W176" t="s">
        <v>14</v>
      </c>
      <c r="X176" s="3">
        <f>SUM(I176:O176)</f>
        <v>447.216</v>
      </c>
    </row>
    <row r="177" spans="6:24" ht="12.75">
      <c r="F177">
        <f>'load data'!A177</f>
        <v>32800</v>
      </c>
      <c r="G177">
        <f>'load data'!B177</f>
        <v>2</v>
      </c>
      <c r="I177" s="1">
        <f>'load data'!E177/1000000*'calc monthly loads'!$B$5</f>
        <v>170.702</v>
      </c>
      <c r="J177" s="1">
        <f>'load data'!F177/1000000*'calc monthly loads'!$B$5</f>
        <v>176.302</v>
      </c>
      <c r="K177" s="1">
        <f>'load data'!G177/1000000*'calc monthly loads'!$B$5</f>
        <v>157.465</v>
      </c>
      <c r="L177" s="1">
        <f>'load data'!H177/1000000*'calc monthly loads'!$B$5</f>
        <v>146.216</v>
      </c>
      <c r="M177" s="1">
        <f>'load data'!I177/1000000*'calc monthly loads'!$B$5</f>
        <v>140.45499999999998</v>
      </c>
      <c r="N177" s="1">
        <f>'load data'!J177/1000000*'calc monthly loads'!$B$5</f>
        <v>129.262</v>
      </c>
      <c r="O177" s="1">
        <f>'load data'!K177/1000000*'calc monthly loads'!$B$5</f>
        <v>119.12599999999999</v>
      </c>
      <c r="P177" s="1">
        <f>'load data'!L177/1000000*'calc monthly loads'!$B$5</f>
        <v>111.447</v>
      </c>
      <c r="Q177" s="1">
        <f>'load data'!M177/1000000*'calc monthly loads'!$B$5</f>
        <v>101.122</v>
      </c>
      <c r="R177" s="1">
        <f>'load data'!N177/1000000*'calc monthly loads'!$B$5</f>
        <v>85.37899999999999</v>
      </c>
      <c r="S177" s="1">
        <f>'load data'!O177/1000000*'calc monthly loads'!$B$5</f>
        <v>69.73400000000001</v>
      </c>
      <c r="T177" s="1">
        <f>'load data'!P177/1000000*'calc monthly loads'!$B$5</f>
        <v>60.466</v>
      </c>
      <c r="U177" t="s">
        <v>13</v>
      </c>
      <c r="V177" s="3">
        <f>SUM(I177:S177)</f>
        <v>1407.2099999999998</v>
      </c>
      <c r="W177" t="s">
        <v>14</v>
      </c>
      <c r="X177" s="3">
        <f>T177</f>
        <v>60.466</v>
      </c>
    </row>
    <row r="178" spans="6:24" ht="12.75">
      <c r="F178">
        <f>'load data'!A178</f>
        <v>32900</v>
      </c>
      <c r="G178">
        <f>'load data'!B178</f>
        <v>1</v>
      </c>
      <c r="H178">
        <v>31</v>
      </c>
      <c r="I178" s="1">
        <f>'load data'!E178/1000000*'calc monthly loads'!$B$5</f>
        <v>54.467</v>
      </c>
      <c r="J178" s="1">
        <f>'load data'!F178/1000000*'calc monthly loads'!$B$5</f>
        <v>54.425</v>
      </c>
      <c r="K178" s="1">
        <f>'load data'!G178/1000000*'calc monthly loads'!$B$5</f>
        <v>55.16700000000001</v>
      </c>
      <c r="L178" s="1">
        <f>'load data'!H178/1000000*'calc monthly loads'!$B$5</f>
        <v>54.432</v>
      </c>
      <c r="M178" s="1">
        <f>'load data'!I178/1000000*'calc monthly loads'!$B$5</f>
        <v>61.124</v>
      </c>
      <c r="N178" s="1">
        <f>'load data'!J178/1000000*'calc monthly loads'!$B$5</f>
        <v>73.35300000000001</v>
      </c>
      <c r="O178" s="1">
        <f>'load data'!K178/1000000*'calc monthly loads'!$B$5</f>
        <v>87.64</v>
      </c>
      <c r="P178" s="1">
        <f>'load data'!L178/1000000*'calc monthly loads'!$B$5</f>
        <v>106.449</v>
      </c>
      <c r="Q178" s="1">
        <f>'load data'!M178/1000000*'calc monthly loads'!$B$5</f>
        <v>131.11700000000002</v>
      </c>
      <c r="R178" s="1">
        <f>'load data'!N178/1000000*'calc monthly loads'!$B$5</f>
        <v>173.929</v>
      </c>
      <c r="S178" s="1">
        <f>'load data'!O178/1000000*'calc monthly loads'!$B$5</f>
        <v>174.72</v>
      </c>
      <c r="T178" s="1">
        <f>'load data'!P178/1000000*'calc monthly loads'!$B$5</f>
        <v>158.207</v>
      </c>
      <c r="U178" t="s">
        <v>13</v>
      </c>
      <c r="V178" s="3">
        <f>SUM(P178:T178)</f>
        <v>744.422</v>
      </c>
      <c r="W178" t="s">
        <v>14</v>
      </c>
      <c r="X178" s="3">
        <f>SUM(I178:O178)</f>
        <v>440.608</v>
      </c>
    </row>
    <row r="179" spans="6:24" ht="12.75">
      <c r="F179">
        <f>'load data'!A179</f>
        <v>32900</v>
      </c>
      <c r="G179">
        <f>'load data'!B179</f>
        <v>2</v>
      </c>
      <c r="I179" s="1">
        <f>'load data'!E179/1000000*'calc monthly loads'!$B$5</f>
        <v>160.377</v>
      </c>
      <c r="J179" s="1">
        <f>'load data'!F179/1000000*'calc monthly loads'!$B$5</f>
        <v>189.245</v>
      </c>
      <c r="K179" s="1">
        <f>'load data'!G179/1000000*'calc monthly loads'!$B$5</f>
        <v>159.761</v>
      </c>
      <c r="L179" s="1">
        <f>'load data'!H179/1000000*'calc monthly loads'!$B$5</f>
        <v>148.01500000000001</v>
      </c>
      <c r="M179" s="1">
        <f>'load data'!I179/1000000*'calc monthly loads'!$B$5</f>
        <v>144.40300000000002</v>
      </c>
      <c r="N179" s="1">
        <f>'load data'!J179/1000000*'calc monthly loads'!$B$5</f>
        <v>129.017</v>
      </c>
      <c r="O179" s="1">
        <f>'load data'!K179/1000000*'calc monthly loads'!$B$5</f>
        <v>118.16</v>
      </c>
      <c r="P179" s="1">
        <f>'load data'!L179/1000000*'calc monthly loads'!$B$5</f>
        <v>119.09800000000001</v>
      </c>
      <c r="Q179" s="1">
        <f>'load data'!M179/1000000*'calc monthly loads'!$B$5</f>
        <v>106.673</v>
      </c>
      <c r="R179" s="1">
        <f>'load data'!N179/1000000*'calc monthly loads'!$B$5</f>
        <v>87.339</v>
      </c>
      <c r="S179" s="1">
        <f>'load data'!O179/1000000*'calc monthly loads'!$B$5</f>
        <v>71.092</v>
      </c>
      <c r="T179" s="1">
        <f>'load data'!P179/1000000*'calc monthly loads'!$B$5</f>
        <v>62.153</v>
      </c>
      <c r="U179" t="s">
        <v>13</v>
      </c>
      <c r="V179" s="3">
        <f>SUM(I179:S179)</f>
        <v>1433.18</v>
      </c>
      <c r="W179" t="s">
        <v>14</v>
      </c>
      <c r="X179" s="3">
        <f>T179</f>
        <v>62.153</v>
      </c>
    </row>
    <row r="180" spans="6:24" ht="12.75">
      <c r="F180">
        <f>'load data'!A180</f>
        <v>33000</v>
      </c>
      <c r="G180">
        <f>'load data'!B180</f>
        <v>1</v>
      </c>
      <c r="H180">
        <v>41</v>
      </c>
      <c r="I180" s="1">
        <f>'load data'!E180/1000000*'calc monthly loads'!$B$5</f>
        <v>56.623000000000005</v>
      </c>
      <c r="J180" s="1">
        <f>'load data'!F180/1000000*'calc monthly loads'!$B$5</f>
        <v>56.272999999999996</v>
      </c>
      <c r="K180" s="1">
        <f>'load data'!G180/1000000*'calc monthly loads'!$B$5</f>
        <v>56.84</v>
      </c>
      <c r="L180" s="1">
        <f>'load data'!H180/1000000*'calc monthly loads'!$B$5</f>
        <v>61.782000000000004</v>
      </c>
      <c r="M180" s="1">
        <f>'load data'!I180/1000000*'calc monthly loads'!$B$5</f>
        <v>61.915000000000006</v>
      </c>
      <c r="N180" s="1">
        <f>'load data'!J180/1000000*'calc monthly loads'!$B$5</f>
        <v>73.696</v>
      </c>
      <c r="O180" s="1">
        <f>'load data'!K180/1000000*'calc monthly loads'!$B$5</f>
        <v>87.521</v>
      </c>
      <c r="P180" s="1">
        <f>'load data'!L180/1000000*'calc monthly loads'!$B$5</f>
        <v>107.94</v>
      </c>
      <c r="Q180" s="1">
        <f>'load data'!M180/1000000*'calc monthly loads'!$B$5</f>
        <v>129.451</v>
      </c>
      <c r="R180" s="1">
        <f>'load data'!N180/1000000*'calc monthly loads'!$B$5</f>
        <v>146.202</v>
      </c>
      <c r="S180" s="1">
        <f>'load data'!O180/1000000*'calc monthly loads'!$B$5</f>
        <v>153.181</v>
      </c>
      <c r="T180" s="1">
        <f>'load data'!P180/1000000*'calc monthly loads'!$B$5</f>
        <v>157.255</v>
      </c>
      <c r="U180" t="s">
        <v>13</v>
      </c>
      <c r="V180" s="3">
        <f>SUM(P180:T180)</f>
        <v>694.029</v>
      </c>
      <c r="W180" t="s">
        <v>14</v>
      </c>
      <c r="X180" s="3">
        <f>SUM(I180:O180)</f>
        <v>454.65000000000003</v>
      </c>
    </row>
    <row r="181" spans="6:24" ht="12.75">
      <c r="F181">
        <f>'load data'!A181</f>
        <v>33000</v>
      </c>
      <c r="G181">
        <f>'load data'!B181</f>
        <v>2</v>
      </c>
      <c r="I181" s="1">
        <f>'load data'!E181/1000000*'calc monthly loads'!$B$5</f>
        <v>154.25900000000001</v>
      </c>
      <c r="J181" s="1">
        <f>'load data'!F181/1000000*'calc monthly loads'!$B$5</f>
        <v>155.596</v>
      </c>
      <c r="K181" s="1">
        <f>'load data'!G181/1000000*'calc monthly loads'!$B$5</f>
        <v>157.864</v>
      </c>
      <c r="L181" s="1">
        <f>'load data'!H181/1000000*'calc monthly loads'!$B$5</f>
        <v>147.80499999999998</v>
      </c>
      <c r="M181" s="1">
        <f>'load data'!I181/1000000*'calc monthly loads'!$B$5</f>
        <v>136.437</v>
      </c>
      <c r="N181" s="1">
        <f>'load data'!J181/1000000*'calc monthly loads'!$B$5</f>
        <v>128.68800000000002</v>
      </c>
      <c r="O181" s="1">
        <f>'load data'!K181/1000000*'calc monthly loads'!$B$5</f>
        <v>119.259</v>
      </c>
      <c r="P181" s="1">
        <f>'load data'!L181/1000000*'calc monthly loads'!$B$5</f>
        <v>115.948</v>
      </c>
      <c r="Q181" s="1">
        <f>'load data'!M181/1000000*'calc monthly loads'!$B$5</f>
        <v>102.34700000000001</v>
      </c>
      <c r="R181" s="1">
        <f>'load data'!N181/1000000*'calc monthly loads'!$B$5</f>
        <v>89.607</v>
      </c>
      <c r="S181" s="1">
        <f>'load data'!O181/1000000*'calc monthly loads'!$B$5</f>
        <v>72.667</v>
      </c>
      <c r="T181" s="1">
        <f>'load data'!P181/1000000*'calc monthly loads'!$B$5</f>
        <v>64.631</v>
      </c>
      <c r="U181" t="s">
        <v>13</v>
      </c>
      <c r="V181" s="3">
        <f>SUM(I181:S181)</f>
        <v>1380.4769999999999</v>
      </c>
      <c r="W181" t="s">
        <v>14</v>
      </c>
      <c r="X181" s="3">
        <f>T181</f>
        <v>64.631</v>
      </c>
    </row>
    <row r="182" spans="6:25" ht="12.75">
      <c r="F182">
        <f>'load data'!A182</f>
        <v>33100</v>
      </c>
      <c r="G182">
        <f>'load data'!B182</f>
        <v>1</v>
      </c>
      <c r="H182">
        <v>51</v>
      </c>
      <c r="I182" s="1">
        <f>'load data'!E182/1000000*'calc monthly loads'!$B$5</f>
        <v>58.037</v>
      </c>
      <c r="J182" s="1">
        <f>'load data'!F182/1000000*'calc monthly loads'!$B$5</f>
        <v>56.07</v>
      </c>
      <c r="K182" s="1">
        <f>'load data'!G182/1000000*'calc monthly loads'!$B$5</f>
        <v>55.615</v>
      </c>
      <c r="L182" s="1">
        <f>'load data'!H182/1000000*'calc monthly loads'!$B$5</f>
        <v>56.35</v>
      </c>
      <c r="M182" s="1">
        <f>'load data'!I182/1000000*'calc monthly loads'!$B$5</f>
        <v>61.222</v>
      </c>
      <c r="N182" s="1">
        <f>'load data'!J182/1000000*'calc monthly loads'!$B$5</f>
        <v>72.68799999999999</v>
      </c>
      <c r="O182" s="1">
        <f>'load data'!K182/1000000*'calc monthly loads'!$B$5</f>
        <v>84.805</v>
      </c>
      <c r="P182" s="1">
        <f>'load data'!L182/1000000*'calc monthly loads'!$B$5</f>
        <v>106.365</v>
      </c>
      <c r="Q182" s="1">
        <f>'load data'!M182/1000000*'calc monthly loads'!$B$5</f>
        <v>127.974</v>
      </c>
      <c r="R182" s="1">
        <f>'load data'!N182/1000000*'calc monthly loads'!$B$5</f>
        <v>160.755</v>
      </c>
      <c r="S182" s="1">
        <f>'load data'!O182/1000000*'calc monthly loads'!$B$5</f>
        <v>184.1</v>
      </c>
      <c r="T182" s="1">
        <f>'load data'!P182/1000000*'calc monthly loads'!$B$5</f>
        <v>159.355</v>
      </c>
      <c r="U182" t="s">
        <v>13</v>
      </c>
      <c r="V182" s="3">
        <f>SUM(P182:T182)</f>
        <v>738.549</v>
      </c>
      <c r="W182" t="s">
        <v>14</v>
      </c>
      <c r="X182" s="3">
        <f>SUM(I182:O182)</f>
        <v>444.787</v>
      </c>
      <c r="Y182" t="s">
        <v>3</v>
      </c>
    </row>
    <row r="183" spans="6:28" ht="12.75">
      <c r="F183">
        <f>'load data'!A183</f>
        <v>33100</v>
      </c>
      <c r="G183">
        <f>'load data'!B183</f>
        <v>2</v>
      </c>
      <c r="I183" s="1">
        <f>'load data'!E183/1000000*'calc monthly loads'!$B$5</f>
        <v>160.34199999999998</v>
      </c>
      <c r="J183" s="1">
        <f>'load data'!F183/1000000*'calc monthly loads'!$B$5</f>
        <v>177.219</v>
      </c>
      <c r="K183" s="1">
        <f>'load data'!G183/1000000*'calc monthly loads'!$B$5</f>
        <v>147.952</v>
      </c>
      <c r="L183" s="1">
        <f>'load data'!H183/1000000*'calc monthly loads'!$B$5</f>
        <v>141.365</v>
      </c>
      <c r="M183" s="1">
        <f>'load data'!I183/1000000*'calc monthly loads'!$B$5</f>
        <v>132.84599999999998</v>
      </c>
      <c r="N183" s="1">
        <f>'load data'!J183/1000000*'calc monthly loads'!$B$5</f>
        <v>124.943</v>
      </c>
      <c r="O183" s="1">
        <f>'load data'!K183/1000000*'calc monthly loads'!$B$5</f>
        <v>125.958</v>
      </c>
      <c r="P183" s="1">
        <f>'load data'!L183/1000000*'calc monthly loads'!$B$5</f>
        <v>123.725</v>
      </c>
      <c r="Q183" s="1">
        <f>'load data'!M183/1000000*'calc monthly loads'!$B$5</f>
        <v>105.672</v>
      </c>
      <c r="R183" s="1">
        <f>'load data'!N183/1000000*'calc monthly loads'!$B$5</f>
        <v>89.068</v>
      </c>
      <c r="S183" s="1">
        <f>'load data'!O183/1000000*'calc monthly loads'!$B$5</f>
        <v>72.331</v>
      </c>
      <c r="T183" s="1">
        <f>'load data'!P183/1000000*'calc monthly loads'!$B$5</f>
        <v>62.586999999999996</v>
      </c>
      <c r="U183" t="s">
        <v>13</v>
      </c>
      <c r="V183" s="3">
        <f>SUM(I183:S183)</f>
        <v>1401.4209999999998</v>
      </c>
      <c r="W183" t="s">
        <v>14</v>
      </c>
      <c r="X183" s="3">
        <f>T183</f>
        <v>62.586999999999996</v>
      </c>
      <c r="Y183" t="s">
        <v>13</v>
      </c>
      <c r="Z183" s="3">
        <f>SUM(V122:V183)</f>
        <v>49977.47999999999</v>
      </c>
      <c r="AA183" t="s">
        <v>14</v>
      </c>
      <c r="AB183" s="3">
        <f>SUM(X122:X183)</f>
        <v>28709.730000000007</v>
      </c>
    </row>
    <row r="184" spans="6:24" ht="12.75">
      <c r="F184">
        <f>'load data'!A184</f>
        <v>40100</v>
      </c>
      <c r="G184">
        <f>'load data'!B184</f>
        <v>1</v>
      </c>
      <c r="H184">
        <v>61</v>
      </c>
      <c r="I184" s="1">
        <f>'load data'!E184/1000000*'calc monthly loads'!$B$6</f>
        <v>53.795</v>
      </c>
      <c r="J184" s="1">
        <f>'load data'!F184/1000000*'calc monthly loads'!$B$6</f>
        <v>54.257</v>
      </c>
      <c r="K184" s="1">
        <f>'load data'!G184/1000000*'calc monthly loads'!$B$6</f>
        <v>53.473</v>
      </c>
      <c r="L184" s="1">
        <f>'load data'!H184/1000000*'calc monthly loads'!$B$6</f>
        <v>52.731</v>
      </c>
      <c r="M184" s="1">
        <f>'load data'!I184/1000000*'calc monthly loads'!$B$6</f>
        <v>54.544000000000004</v>
      </c>
      <c r="N184" s="1">
        <f>'load data'!J184/1000000*'calc monthly loads'!$B$6</f>
        <v>61.964000000000006</v>
      </c>
      <c r="O184" s="1">
        <f>'load data'!K184/1000000*'calc monthly loads'!$B$6</f>
        <v>67.62</v>
      </c>
      <c r="P184" s="1">
        <f>'load data'!L184/1000000*'calc monthly loads'!$B$6</f>
        <v>72.051</v>
      </c>
      <c r="Q184" s="1">
        <f>'load data'!M184/1000000*'calc monthly loads'!$B$6</f>
        <v>82.278</v>
      </c>
      <c r="R184" s="1">
        <f>'load data'!N184/1000000*'calc monthly loads'!$B$6</f>
        <v>98.525</v>
      </c>
      <c r="S184" s="1">
        <f>'load data'!O184/1000000*'calc monthly loads'!$B$6</f>
        <v>105.014</v>
      </c>
      <c r="T184" s="1">
        <f>'load data'!P184/1000000*'calc monthly loads'!$B$6</f>
        <v>105.35</v>
      </c>
      <c r="U184" t="s">
        <v>13</v>
      </c>
      <c r="V184" s="3">
        <v>0</v>
      </c>
      <c r="W184" t="s">
        <v>14</v>
      </c>
      <c r="X184" s="3">
        <f>SUM(I184:T184)</f>
        <v>861.602</v>
      </c>
    </row>
    <row r="185" spans="6:24" ht="12.75">
      <c r="F185">
        <f>'load data'!A185</f>
        <v>40100</v>
      </c>
      <c r="G185">
        <f>'load data'!B185</f>
        <v>2</v>
      </c>
      <c r="I185" s="1">
        <f>'load data'!E185/1000000*'calc monthly loads'!$B$6</f>
        <v>107.247</v>
      </c>
      <c r="J185" s="1">
        <f>'load data'!F185/1000000*'calc monthly loads'!$B$6</f>
        <v>108.71000000000001</v>
      </c>
      <c r="K185" s="1">
        <f>'load data'!G185/1000000*'calc monthly loads'!$B$6</f>
        <v>106.876</v>
      </c>
      <c r="L185" s="1">
        <f>'load data'!H185/1000000*'calc monthly loads'!$B$6</f>
        <v>103.39</v>
      </c>
      <c r="M185" s="1">
        <f>'load data'!I185/1000000*'calc monthly loads'!$B$6</f>
        <v>104.615</v>
      </c>
      <c r="N185" s="1">
        <f>'load data'!J185/1000000*'calc monthly loads'!$B$6</f>
        <v>98.546</v>
      </c>
      <c r="O185" s="1">
        <f>'load data'!K185/1000000*'calc monthly loads'!$B$6</f>
        <v>96.299</v>
      </c>
      <c r="P185" s="1">
        <f>'load data'!L185/1000000*'calc monthly loads'!$B$6</f>
        <v>97.279</v>
      </c>
      <c r="Q185" s="1">
        <f>'load data'!M185/1000000*'calc monthly loads'!$B$6</f>
        <v>83.846</v>
      </c>
      <c r="R185" s="1">
        <f>'load data'!N185/1000000*'calc monthly loads'!$B$6</f>
        <v>74.417</v>
      </c>
      <c r="S185" s="1">
        <f>'load data'!O185/1000000*'calc monthly loads'!$B$6</f>
        <v>60.403</v>
      </c>
      <c r="T185" s="1">
        <f>'load data'!P185/1000000*'calc monthly loads'!$B$6</f>
        <v>57.477</v>
      </c>
      <c r="U185" t="s">
        <v>13</v>
      </c>
      <c r="V185" s="3">
        <v>0</v>
      </c>
      <c r="W185" t="s">
        <v>14</v>
      </c>
      <c r="X185" s="3">
        <f>SUM(I185:T185)</f>
        <v>1099.105</v>
      </c>
    </row>
    <row r="186" spans="6:24" ht="12.75">
      <c r="F186">
        <f>'load data'!A186</f>
        <v>40200</v>
      </c>
      <c r="G186">
        <f>'load data'!B186</f>
        <v>1</v>
      </c>
      <c r="H186">
        <v>72</v>
      </c>
      <c r="I186" s="1">
        <f>'load data'!E186/1000000*'calc monthly loads'!$B$6</f>
        <v>51.506</v>
      </c>
      <c r="J186" s="1">
        <f>'load data'!F186/1000000*'calc monthly loads'!$B$6</f>
        <v>49.707</v>
      </c>
      <c r="K186" s="1">
        <f>'load data'!G186/1000000*'calc monthly loads'!$B$6</f>
        <v>50.428000000000004</v>
      </c>
      <c r="L186" s="1">
        <f>'load data'!H186/1000000*'calc monthly loads'!$B$6</f>
        <v>51.156</v>
      </c>
      <c r="M186" s="1">
        <f>'load data'!I186/1000000*'calc monthly loads'!$B$6</f>
        <v>50.036</v>
      </c>
      <c r="N186" s="1">
        <f>'load data'!J186/1000000*'calc monthly loads'!$B$6</f>
        <v>50.722</v>
      </c>
      <c r="O186" s="1">
        <f>'load data'!K186/1000000*'calc monthly loads'!$B$6</f>
        <v>51.995999999999995</v>
      </c>
      <c r="P186" s="1">
        <f>'load data'!L186/1000000*'calc monthly loads'!$B$6</f>
        <v>55.349000000000004</v>
      </c>
      <c r="Q186" s="1">
        <f>'load data'!M186/1000000*'calc monthly loads'!$B$6</f>
        <v>56.532</v>
      </c>
      <c r="R186" s="1">
        <f>'load data'!N186/1000000*'calc monthly loads'!$B$6</f>
        <v>57.211</v>
      </c>
      <c r="S186" s="1">
        <f>'load data'!O186/1000000*'calc monthly loads'!$B$6</f>
        <v>77.441</v>
      </c>
      <c r="T186" s="1">
        <f>'load data'!P186/1000000*'calc monthly loads'!$B$6</f>
        <v>86.912</v>
      </c>
      <c r="U186" t="s">
        <v>13</v>
      </c>
      <c r="V186" s="3">
        <v>0</v>
      </c>
      <c r="W186" t="s">
        <v>14</v>
      </c>
      <c r="X186" s="3">
        <f>SUM(I186:T186)</f>
        <v>688.996</v>
      </c>
    </row>
    <row r="187" spans="6:24" ht="12.75">
      <c r="F187">
        <f>'load data'!A187</f>
        <v>40200</v>
      </c>
      <c r="G187">
        <f>'load data'!B187</f>
        <v>2</v>
      </c>
      <c r="I187" s="1">
        <f>'load data'!E187/1000000*'calc monthly loads'!$B$6</f>
        <v>84.105</v>
      </c>
      <c r="J187" s="1">
        <f>'load data'!F187/1000000*'calc monthly loads'!$B$6</f>
        <v>86.177</v>
      </c>
      <c r="K187" s="1">
        <f>'load data'!G187/1000000*'calc monthly loads'!$B$6</f>
        <v>85.463</v>
      </c>
      <c r="L187" s="1">
        <f>'load data'!H187/1000000*'calc monthly loads'!$B$6</f>
        <v>93.39399999999999</v>
      </c>
      <c r="M187" s="1">
        <f>'load data'!I187/1000000*'calc monthly loads'!$B$6</f>
        <v>88.529</v>
      </c>
      <c r="N187" s="1">
        <f>'load data'!J187/1000000*'calc monthly loads'!$B$6</f>
        <v>80.136</v>
      </c>
      <c r="O187" s="1">
        <f>'load data'!K187/1000000*'calc monthly loads'!$B$6</f>
        <v>71.12</v>
      </c>
      <c r="P187" s="1">
        <f>'load data'!L187/1000000*'calc monthly loads'!$B$6</f>
        <v>66.78699999999999</v>
      </c>
      <c r="Q187" s="1">
        <f>'load data'!M187/1000000*'calc monthly loads'!$B$6</f>
        <v>64.281</v>
      </c>
      <c r="R187" s="1">
        <f>'load data'!N187/1000000*'calc monthly loads'!$B$6</f>
        <v>58.45700000000001</v>
      </c>
      <c r="S187" s="1">
        <f>'load data'!O187/1000000*'calc monthly loads'!$B$6</f>
        <v>53.543000000000006</v>
      </c>
      <c r="T187" s="1">
        <f>'load data'!P187/1000000*'calc monthly loads'!$B$6</f>
        <v>52.346000000000004</v>
      </c>
      <c r="U187" t="s">
        <v>13</v>
      </c>
      <c r="V187" s="3">
        <v>0</v>
      </c>
      <c r="W187" t="s">
        <v>14</v>
      </c>
      <c r="X187" s="3">
        <f>SUM(I187:T187)</f>
        <v>884.338</v>
      </c>
    </row>
    <row r="188" spans="6:24" ht="12.75">
      <c r="F188">
        <f>'load data'!A188</f>
        <v>40300</v>
      </c>
      <c r="G188">
        <f>'load data'!B188</f>
        <v>1</v>
      </c>
      <c r="H188">
        <v>12</v>
      </c>
      <c r="I188" s="1">
        <f>'load data'!E188/1000000*'calc monthly loads'!$B$6</f>
        <v>53.067</v>
      </c>
      <c r="J188" s="1">
        <f>'load data'!F188/1000000*'calc monthly loads'!$B$6</f>
        <v>51.597</v>
      </c>
      <c r="K188" s="1">
        <f>'load data'!G188/1000000*'calc monthly loads'!$B$6</f>
        <v>50.778</v>
      </c>
      <c r="L188" s="1">
        <f>'load data'!H188/1000000*'calc monthly loads'!$B$6</f>
        <v>55.93000000000001</v>
      </c>
      <c r="M188" s="1">
        <f>'load data'!I188/1000000*'calc monthly loads'!$B$6</f>
        <v>55.71300000000001</v>
      </c>
      <c r="N188" s="1">
        <f>'load data'!J188/1000000*'calc monthly loads'!$B$6</f>
        <v>66.15</v>
      </c>
      <c r="O188" s="1">
        <f>'load data'!K188/1000000*'calc monthly loads'!$B$6</f>
        <v>78.54</v>
      </c>
      <c r="P188" s="1">
        <f>'load data'!L188/1000000*'calc monthly loads'!$B$6</f>
        <v>105.245</v>
      </c>
      <c r="Q188" s="1">
        <f>'load data'!M188/1000000*'calc monthly loads'!$B$6</f>
        <v>137.179</v>
      </c>
      <c r="R188" s="1">
        <f>'load data'!N188/1000000*'calc monthly loads'!$B$6</f>
        <v>136.437</v>
      </c>
      <c r="S188" s="1">
        <f>'load data'!O188/1000000*'calc monthly loads'!$B$6</f>
        <v>162.925</v>
      </c>
      <c r="T188" s="1">
        <f>'load data'!P188/1000000*'calc monthly loads'!$B$6</f>
        <v>145.173</v>
      </c>
      <c r="U188" t="s">
        <v>13</v>
      </c>
      <c r="V188" s="3">
        <f>SUM(P188:T188)</f>
        <v>686.9590000000001</v>
      </c>
      <c r="W188" t="s">
        <v>14</v>
      </c>
      <c r="X188" s="3">
        <f>SUM(I188:O188)</f>
        <v>411.77500000000003</v>
      </c>
    </row>
    <row r="189" spans="6:24" ht="12.75">
      <c r="F189">
        <f>'load data'!A189</f>
        <v>40300</v>
      </c>
      <c r="G189">
        <f>'load data'!B189</f>
        <v>2</v>
      </c>
      <c r="I189" s="1">
        <f>'load data'!E189/1000000*'calc monthly loads'!$B$6</f>
        <v>142.114</v>
      </c>
      <c r="J189" s="1">
        <f>'load data'!F189/1000000*'calc monthly loads'!$B$6</f>
        <v>140.46200000000002</v>
      </c>
      <c r="K189" s="1">
        <f>'load data'!G189/1000000*'calc monthly loads'!$B$6</f>
        <v>141.61</v>
      </c>
      <c r="L189" s="1">
        <f>'load data'!H189/1000000*'calc monthly loads'!$B$6</f>
        <v>134.351</v>
      </c>
      <c r="M189" s="1">
        <f>'load data'!I189/1000000*'calc monthly loads'!$B$6</f>
        <v>128.303</v>
      </c>
      <c r="N189" s="1">
        <f>'load data'!J189/1000000*'calc monthly loads'!$B$6</f>
        <v>117.13799999999999</v>
      </c>
      <c r="O189" s="1">
        <f>'load data'!K189/1000000*'calc monthly loads'!$B$6</f>
        <v>110.586</v>
      </c>
      <c r="P189" s="1">
        <f>'load data'!L189/1000000*'calc monthly loads'!$B$6</f>
        <v>105.315</v>
      </c>
      <c r="Q189" s="1">
        <f>'load data'!M189/1000000*'calc monthly loads'!$B$6</f>
        <v>93.02300000000001</v>
      </c>
      <c r="R189" s="1">
        <f>'load data'!N189/1000000*'calc monthly loads'!$B$6</f>
        <v>81.802</v>
      </c>
      <c r="S189" s="1">
        <f>'load data'!O189/1000000*'calc monthly loads'!$B$6</f>
        <v>63.539</v>
      </c>
      <c r="T189" s="1">
        <f>'load data'!P189/1000000*'calc monthly loads'!$B$6</f>
        <v>56.266</v>
      </c>
      <c r="U189" t="s">
        <v>13</v>
      </c>
      <c r="V189" s="3">
        <f>SUM(I189:S189)</f>
        <v>1258.243</v>
      </c>
      <c r="W189" t="s">
        <v>14</v>
      </c>
      <c r="X189" s="3">
        <f>T189</f>
        <v>56.266</v>
      </c>
    </row>
    <row r="190" spans="6:24" ht="12.75">
      <c r="F190">
        <f>'load data'!A190</f>
        <v>40400</v>
      </c>
      <c r="G190">
        <f>'load data'!B190</f>
        <v>1</v>
      </c>
      <c r="H190">
        <v>22</v>
      </c>
      <c r="I190" s="1">
        <f>'load data'!E190/1000000*'calc monthly loads'!$B$6</f>
        <v>53.235</v>
      </c>
      <c r="J190" s="1">
        <f>'load data'!F190/1000000*'calc monthly loads'!$B$6</f>
        <v>53.473</v>
      </c>
      <c r="K190" s="1">
        <f>'load data'!G190/1000000*'calc monthly loads'!$B$6</f>
        <v>51.345000000000006</v>
      </c>
      <c r="L190" s="1">
        <f>'load data'!H190/1000000*'calc monthly loads'!$B$6</f>
        <v>51.092999999999996</v>
      </c>
      <c r="M190" s="1">
        <f>'load data'!I190/1000000*'calc monthly loads'!$B$6</f>
        <v>55.657</v>
      </c>
      <c r="N190" s="1">
        <f>'load data'!J190/1000000*'calc monthly loads'!$B$6</f>
        <v>66.409</v>
      </c>
      <c r="O190" s="1">
        <f>'load data'!K190/1000000*'calc monthly loads'!$B$6</f>
        <v>81.032</v>
      </c>
      <c r="P190" s="1">
        <f>'load data'!L190/1000000*'calc monthly loads'!$B$6</f>
        <v>101.059</v>
      </c>
      <c r="Q190" s="1">
        <f>'load data'!M190/1000000*'calc monthly loads'!$B$6</f>
        <v>115.304</v>
      </c>
      <c r="R190" s="1">
        <f>'load data'!N190/1000000*'calc monthly loads'!$B$6</f>
        <v>136.19899999999998</v>
      </c>
      <c r="S190" s="1">
        <f>'load data'!O190/1000000*'calc monthly loads'!$B$6</f>
        <v>147.98</v>
      </c>
      <c r="T190" s="1">
        <f>'load data'!P190/1000000*'calc monthly loads'!$B$6</f>
        <v>148.274</v>
      </c>
      <c r="U190" t="s">
        <v>13</v>
      </c>
      <c r="V190" s="3">
        <f>SUM(P190:T190)</f>
        <v>648.816</v>
      </c>
      <c r="W190" t="s">
        <v>14</v>
      </c>
      <c r="X190" s="3">
        <f>SUM(I190:O190)</f>
        <v>412.24399999999997</v>
      </c>
    </row>
    <row r="191" spans="6:24" ht="12.75">
      <c r="F191">
        <f>'load data'!A191</f>
        <v>40400</v>
      </c>
      <c r="G191">
        <f>'load data'!B191</f>
        <v>2</v>
      </c>
      <c r="I191" s="1">
        <f>'load data'!E191/1000000*'calc monthly loads'!$B$6</f>
        <v>145.299</v>
      </c>
      <c r="J191" s="1">
        <f>'load data'!F191/1000000*'calc monthly loads'!$B$6</f>
        <v>145.705</v>
      </c>
      <c r="K191" s="1">
        <f>'load data'!G191/1000000*'calc monthly loads'!$B$6</f>
        <v>143.731</v>
      </c>
      <c r="L191" s="1">
        <f>'load data'!H191/1000000*'calc monthly loads'!$B$6</f>
        <v>138.054</v>
      </c>
      <c r="M191" s="1">
        <f>'load data'!I191/1000000*'calc monthly loads'!$B$6</f>
        <v>130.41</v>
      </c>
      <c r="N191" s="1">
        <f>'load data'!J191/1000000*'calc monthly loads'!$B$6</f>
        <v>118.83200000000001</v>
      </c>
      <c r="O191" s="1">
        <f>'load data'!K191/1000000*'calc monthly loads'!$B$6</f>
        <v>108.717</v>
      </c>
      <c r="P191" s="1">
        <f>'load data'!L191/1000000*'calc monthly loads'!$B$6</f>
        <v>107.583</v>
      </c>
      <c r="Q191" s="1">
        <f>'load data'!M191/1000000*'calc monthly loads'!$B$6</f>
        <v>99.022</v>
      </c>
      <c r="R191" s="1">
        <f>'load data'!N191/1000000*'calc monthly loads'!$B$6</f>
        <v>83.81099999999999</v>
      </c>
      <c r="S191" s="1">
        <f>'load data'!O191/1000000*'calc monthly loads'!$B$6</f>
        <v>65.52</v>
      </c>
      <c r="T191" s="1">
        <f>'load data'!P191/1000000*'calc monthly loads'!$B$6</f>
        <v>56.679</v>
      </c>
      <c r="U191" t="s">
        <v>13</v>
      </c>
      <c r="V191" s="3">
        <f>SUM(I191:S191)</f>
        <v>1286.6839999999997</v>
      </c>
      <c r="W191" t="s">
        <v>14</v>
      </c>
      <c r="X191" s="3">
        <f>T191</f>
        <v>56.679</v>
      </c>
    </row>
    <row r="192" spans="6:24" ht="12.75">
      <c r="F192">
        <f>'load data'!A192</f>
        <v>40500</v>
      </c>
      <c r="G192">
        <f>'load data'!B192</f>
        <v>1</v>
      </c>
      <c r="H192">
        <v>32</v>
      </c>
      <c r="I192" s="1">
        <f>'load data'!E192/1000000*'calc monthly loads'!$B$6</f>
        <v>50.561</v>
      </c>
      <c r="J192" s="1">
        <f>'load data'!F192/1000000*'calc monthly loads'!$B$6</f>
        <v>51.709</v>
      </c>
      <c r="K192" s="1">
        <f>'load data'!G192/1000000*'calc monthly loads'!$B$6</f>
        <v>51.184</v>
      </c>
      <c r="L192" s="1">
        <f>'load data'!H192/1000000*'calc monthly loads'!$B$6</f>
        <v>51.275</v>
      </c>
      <c r="M192" s="1">
        <f>'load data'!I192/1000000*'calc monthly loads'!$B$6</f>
        <v>54.782</v>
      </c>
      <c r="N192" s="1">
        <f>'load data'!J192/1000000*'calc monthly loads'!$B$6</f>
        <v>65.68100000000001</v>
      </c>
      <c r="O192" s="1">
        <f>'load data'!K192/1000000*'calc monthly loads'!$B$6</f>
        <v>80.864</v>
      </c>
      <c r="P192" s="1">
        <f>'load data'!L192/1000000*'calc monthly loads'!$B$6</f>
        <v>102.2</v>
      </c>
      <c r="Q192" s="1">
        <f>'load data'!M192/1000000*'calc monthly loads'!$B$6</f>
        <v>121.28200000000001</v>
      </c>
      <c r="R192" s="1">
        <f>'load data'!N192/1000000*'calc monthly loads'!$B$6</f>
        <v>139.216</v>
      </c>
      <c r="S192" s="1">
        <f>'load data'!O192/1000000*'calc monthly loads'!$B$6</f>
        <v>142.73</v>
      </c>
      <c r="T192" s="1">
        <f>'load data'!P192/1000000*'calc monthly loads'!$B$6</f>
        <v>142.73</v>
      </c>
      <c r="U192" t="s">
        <v>13</v>
      </c>
      <c r="V192" s="3">
        <f>SUM(P192:T192)</f>
        <v>648.158</v>
      </c>
      <c r="W192" t="s">
        <v>14</v>
      </c>
      <c r="X192" s="3">
        <f>SUM(I192:O192)</f>
        <v>406.05600000000004</v>
      </c>
    </row>
    <row r="193" spans="6:24" ht="12.75">
      <c r="F193">
        <f>'load data'!A193</f>
        <v>40500</v>
      </c>
      <c r="G193">
        <f>'load data'!B193</f>
        <v>2</v>
      </c>
      <c r="I193" s="1">
        <f>'load data'!E193/1000000*'calc monthly loads'!$B$6</f>
        <v>142.52700000000002</v>
      </c>
      <c r="J193" s="1">
        <f>'load data'!F193/1000000*'calc monthly loads'!$B$6</f>
        <v>145.096</v>
      </c>
      <c r="K193" s="1">
        <f>'load data'!G193/1000000*'calc monthly loads'!$B$6</f>
        <v>143.969</v>
      </c>
      <c r="L193" s="1">
        <f>'load data'!H193/1000000*'calc monthly loads'!$B$6</f>
        <v>140.35</v>
      </c>
      <c r="M193" s="1">
        <f>'load data'!I193/1000000*'calc monthly loads'!$B$6</f>
        <v>130.75300000000001</v>
      </c>
      <c r="N193" s="1">
        <f>'load data'!J193/1000000*'calc monthly loads'!$B$6</f>
        <v>121.275</v>
      </c>
      <c r="O193" s="1">
        <f>'load data'!K193/1000000*'calc monthly loads'!$B$6</f>
        <v>109.158</v>
      </c>
      <c r="P193" s="1">
        <f>'load data'!L193/1000000*'calc monthly loads'!$B$6</f>
        <v>111.195</v>
      </c>
      <c r="Q193" s="1">
        <f>'load data'!M193/1000000*'calc monthly loads'!$B$6</f>
        <v>98.595</v>
      </c>
      <c r="R193" s="1">
        <f>'load data'!N193/1000000*'calc monthly loads'!$B$6</f>
        <v>77.74900000000001</v>
      </c>
      <c r="S193" s="1">
        <f>'load data'!O193/1000000*'calc monthly loads'!$B$6</f>
        <v>65.12100000000001</v>
      </c>
      <c r="T193" s="1">
        <f>'load data'!P193/1000000*'calc monthly loads'!$B$6</f>
        <v>60.298</v>
      </c>
      <c r="U193" t="s">
        <v>13</v>
      </c>
      <c r="V193" s="3">
        <f>SUM(I193:S193)</f>
        <v>1285.7880000000002</v>
      </c>
      <c r="W193" t="s">
        <v>14</v>
      </c>
      <c r="X193" s="3">
        <f>T193</f>
        <v>60.298</v>
      </c>
    </row>
    <row r="194" spans="6:24" ht="12.75">
      <c r="F194">
        <f>'load data'!A194</f>
        <v>40600</v>
      </c>
      <c r="G194">
        <f>'load data'!B194</f>
        <v>1</v>
      </c>
      <c r="H194">
        <v>42</v>
      </c>
      <c r="I194" s="1">
        <f>'load data'!E194/1000000*'calc monthly loads'!$B$6</f>
        <v>54.516</v>
      </c>
      <c r="J194" s="1">
        <f>'load data'!F194/1000000*'calc monthly loads'!$B$6</f>
        <v>54.117</v>
      </c>
      <c r="K194" s="1">
        <f>'load data'!G194/1000000*'calc monthly loads'!$B$6</f>
        <v>53.186</v>
      </c>
      <c r="L194" s="1">
        <f>'load data'!H194/1000000*'calc monthly loads'!$B$6</f>
        <v>57.435</v>
      </c>
      <c r="M194" s="1">
        <f>'load data'!I194/1000000*'calc monthly loads'!$B$6</f>
        <v>61.901</v>
      </c>
      <c r="N194" s="1">
        <f>'load data'!J194/1000000*'calc monthly loads'!$B$6</f>
        <v>67.249</v>
      </c>
      <c r="O194" s="1">
        <f>'load data'!K194/1000000*'calc monthly loads'!$B$6</f>
        <v>82.845</v>
      </c>
      <c r="P194" s="1">
        <f>'load data'!L194/1000000*'calc monthly loads'!$B$6</f>
        <v>100.618</v>
      </c>
      <c r="Q194" s="1">
        <f>'load data'!M194/1000000*'calc monthly loads'!$B$6</f>
        <v>117.719</v>
      </c>
      <c r="R194" s="1">
        <f>'load data'!N194/1000000*'calc monthly loads'!$B$6</f>
        <v>144.69</v>
      </c>
      <c r="S194" s="1">
        <f>'load data'!O194/1000000*'calc monthly loads'!$B$6</f>
        <v>145.677</v>
      </c>
      <c r="T194" s="1">
        <f>'load data'!P194/1000000*'calc monthly loads'!$B$6</f>
        <v>151.494</v>
      </c>
      <c r="U194" t="s">
        <v>13</v>
      </c>
      <c r="V194" s="3">
        <f>SUM(P194:T194)</f>
        <v>660.198</v>
      </c>
      <c r="W194" t="s">
        <v>14</v>
      </c>
      <c r="X194" s="3">
        <f>SUM(I194:O194)</f>
        <v>431.249</v>
      </c>
    </row>
    <row r="195" spans="6:24" ht="12.75">
      <c r="F195">
        <f>'load data'!A195</f>
        <v>40600</v>
      </c>
      <c r="G195">
        <f>'load data'!B195</f>
        <v>2</v>
      </c>
      <c r="I195" s="1">
        <f>'load data'!E195/1000000*'calc monthly loads'!$B$6</f>
        <v>145.86599999999999</v>
      </c>
      <c r="J195" s="1">
        <f>'load data'!F195/1000000*'calc monthly loads'!$B$6</f>
        <v>146.776</v>
      </c>
      <c r="K195" s="1">
        <f>'load data'!G195/1000000*'calc monthly loads'!$B$6</f>
        <v>143.12199999999999</v>
      </c>
      <c r="L195" s="1">
        <f>'load data'!H195/1000000*'calc monthly loads'!$B$6</f>
        <v>137.865</v>
      </c>
      <c r="M195" s="1">
        <f>'load data'!I195/1000000*'calc monthly loads'!$B$6</f>
        <v>132.678</v>
      </c>
      <c r="N195" s="1">
        <f>'load data'!J195/1000000*'calc monthly loads'!$B$6</f>
        <v>125.27199999999999</v>
      </c>
      <c r="O195" s="1">
        <f>'load data'!K195/1000000*'calc monthly loads'!$B$6</f>
        <v>112.39200000000001</v>
      </c>
      <c r="P195" s="1">
        <f>'load data'!L195/1000000*'calc monthly loads'!$B$6</f>
        <v>112.49699999999999</v>
      </c>
      <c r="Q195" s="1">
        <f>'load data'!M195/1000000*'calc monthly loads'!$B$6</f>
        <v>98.084</v>
      </c>
      <c r="R195" s="1">
        <f>'load data'!N195/1000000*'calc monthly loads'!$B$6</f>
        <v>80.682</v>
      </c>
      <c r="S195" s="1">
        <f>'load data'!O195/1000000*'calc monthly loads'!$B$6</f>
        <v>67.823</v>
      </c>
      <c r="T195" s="1">
        <f>'load data'!P195/1000000*'calc monthly loads'!$B$6</f>
        <v>60.942</v>
      </c>
      <c r="U195" t="s">
        <v>13</v>
      </c>
      <c r="V195" s="3">
        <f>SUM(I195:S195)</f>
        <v>1303.0570000000002</v>
      </c>
      <c r="W195" t="s">
        <v>14</v>
      </c>
      <c r="X195" s="3">
        <f>T195</f>
        <v>60.942</v>
      </c>
    </row>
    <row r="196" spans="6:24" ht="12.75">
      <c r="F196">
        <f>'load data'!A196</f>
        <v>40700</v>
      </c>
      <c r="G196">
        <f>'load data'!B196</f>
        <v>1</v>
      </c>
      <c r="H196">
        <v>52</v>
      </c>
      <c r="I196" s="1">
        <f>'load data'!E196/1000000*'calc monthly loads'!$B$6</f>
        <v>55.08299999999999</v>
      </c>
      <c r="J196" s="1">
        <f>'load data'!F196/1000000*'calc monthly loads'!$B$6</f>
        <v>53.424</v>
      </c>
      <c r="K196" s="1">
        <f>'load data'!G196/1000000*'calc monthly loads'!$B$6</f>
        <v>52.458</v>
      </c>
      <c r="L196" s="1">
        <f>'load data'!H196/1000000*'calc monthly loads'!$B$6</f>
        <v>52.514</v>
      </c>
      <c r="M196" s="1">
        <f>'load data'!I196/1000000*'calc monthly loads'!$B$6</f>
        <v>56.882</v>
      </c>
      <c r="N196" s="1">
        <f>'load data'!J196/1000000*'calc monthly loads'!$B$6</f>
        <v>66.542</v>
      </c>
      <c r="O196" s="1">
        <f>'load data'!K196/1000000*'calc monthly loads'!$B$6</f>
        <v>81.039</v>
      </c>
      <c r="P196" s="1">
        <f>'load data'!L196/1000000*'calc monthly loads'!$B$6</f>
        <v>105.91</v>
      </c>
      <c r="Q196" s="1">
        <f>'load data'!M196/1000000*'calc monthly loads'!$B$6</f>
        <v>123.606</v>
      </c>
      <c r="R196" s="1">
        <f>'load data'!N196/1000000*'calc monthly loads'!$B$6</f>
        <v>140.119</v>
      </c>
      <c r="S196" s="1">
        <f>'load data'!O196/1000000*'calc monthly loads'!$B$6</f>
        <v>146.636</v>
      </c>
      <c r="T196" s="1">
        <f>'load data'!P196/1000000*'calc monthly loads'!$B$6</f>
        <v>144.592</v>
      </c>
      <c r="U196" t="s">
        <v>13</v>
      </c>
      <c r="V196" s="3">
        <f>SUM(P196:T196)</f>
        <v>660.8629999999999</v>
      </c>
      <c r="W196" t="s">
        <v>14</v>
      </c>
      <c r="X196" s="3">
        <f>SUM(I196:O196)</f>
        <v>417.942</v>
      </c>
    </row>
    <row r="197" spans="6:24" ht="12.75">
      <c r="F197">
        <f>'load data'!A197</f>
        <v>40700</v>
      </c>
      <c r="G197">
        <f>'load data'!B197</f>
        <v>2</v>
      </c>
      <c r="I197" s="1">
        <f>'load data'!E197/1000000*'calc monthly loads'!$B$6</f>
        <v>145.012</v>
      </c>
      <c r="J197" s="1">
        <f>'load data'!F197/1000000*'calc monthly loads'!$B$6</f>
        <v>149.76500000000001</v>
      </c>
      <c r="K197" s="1">
        <f>'load data'!G197/1000000*'calc monthly loads'!$B$6</f>
        <v>145.93599999999998</v>
      </c>
      <c r="L197" s="1">
        <f>'load data'!H197/1000000*'calc monthly loads'!$B$6</f>
        <v>136.59099999999998</v>
      </c>
      <c r="M197" s="1">
        <f>'load data'!I197/1000000*'calc monthly loads'!$B$6</f>
        <v>128.674</v>
      </c>
      <c r="N197" s="1">
        <f>'load data'!J197/1000000*'calc monthly loads'!$B$6</f>
        <v>117.39</v>
      </c>
      <c r="O197" s="1">
        <f>'load data'!K197/1000000*'calc monthly loads'!$B$6</f>
        <v>117.495</v>
      </c>
      <c r="P197" s="1">
        <f>'load data'!L197/1000000*'calc monthly loads'!$B$6</f>
        <v>117.91499999999999</v>
      </c>
      <c r="Q197" s="1">
        <f>'load data'!M197/1000000*'calc monthly loads'!$B$6</f>
        <v>106.575</v>
      </c>
      <c r="R197" s="1">
        <f>'load data'!N197/1000000*'calc monthly loads'!$B$6</f>
        <v>88.24199999999999</v>
      </c>
      <c r="S197" s="1">
        <f>'load data'!O197/1000000*'calc monthly loads'!$B$6</f>
        <v>70.315</v>
      </c>
      <c r="T197" s="1">
        <f>'load data'!P197/1000000*'calc monthly loads'!$B$6</f>
        <v>57.525999999999996</v>
      </c>
      <c r="U197" t="s">
        <v>13</v>
      </c>
      <c r="V197" s="3">
        <f>SUM(I197:S197)</f>
        <v>1323.91</v>
      </c>
      <c r="W197" t="s">
        <v>14</v>
      </c>
      <c r="X197" s="3">
        <f>T197</f>
        <v>57.525999999999996</v>
      </c>
    </row>
    <row r="198" spans="6:24" ht="12.75">
      <c r="F198">
        <f>'load data'!A198</f>
        <v>40800</v>
      </c>
      <c r="G198">
        <f>'load data'!B198</f>
        <v>1</v>
      </c>
      <c r="H198">
        <v>62</v>
      </c>
      <c r="I198" s="1">
        <f>'load data'!E198/1000000*'calc monthly loads'!$B$6</f>
        <v>53.641</v>
      </c>
      <c r="J198" s="1">
        <f>'load data'!F198/1000000*'calc monthly loads'!$B$6</f>
        <v>53.081</v>
      </c>
      <c r="K198" s="1">
        <f>'load data'!G198/1000000*'calc monthly loads'!$B$6</f>
        <v>52.549</v>
      </c>
      <c r="L198" s="1">
        <f>'load data'!H198/1000000*'calc monthly loads'!$B$6</f>
        <v>52.787</v>
      </c>
      <c r="M198" s="1">
        <f>'load data'!I198/1000000*'calc monthly loads'!$B$6</f>
        <v>53.662</v>
      </c>
      <c r="N198" s="1">
        <f>'load data'!J198/1000000*'calc monthly loads'!$B$6</f>
        <v>57.364999999999995</v>
      </c>
      <c r="O198" s="1">
        <f>'load data'!K198/1000000*'calc monthly loads'!$B$6</f>
        <v>66.696</v>
      </c>
      <c r="P198" s="1">
        <f>'load data'!L198/1000000*'calc monthly loads'!$B$6</f>
        <v>77.224</v>
      </c>
      <c r="Q198" s="1">
        <f>'load data'!M198/1000000*'calc monthly loads'!$B$6</f>
        <v>88.72500000000001</v>
      </c>
      <c r="R198" s="1">
        <f>'load data'!N198/1000000*'calc monthly loads'!$B$6</f>
        <v>106.197</v>
      </c>
      <c r="S198" s="1">
        <f>'load data'!O198/1000000*'calc monthly loads'!$B$6</f>
        <v>112.49000000000001</v>
      </c>
      <c r="T198" s="1">
        <f>'load data'!P198/1000000*'calc monthly loads'!$B$6</f>
        <v>113.38600000000001</v>
      </c>
      <c r="U198" t="s">
        <v>13</v>
      </c>
      <c r="V198" s="3">
        <v>0</v>
      </c>
      <c r="W198" t="s">
        <v>14</v>
      </c>
      <c r="X198" s="3">
        <f>SUM(I198:T198)</f>
        <v>887.803</v>
      </c>
    </row>
    <row r="199" spans="6:24" ht="12.75">
      <c r="F199">
        <f>'load data'!A199</f>
        <v>40800</v>
      </c>
      <c r="G199">
        <f>'load data'!B199</f>
        <v>2</v>
      </c>
      <c r="I199" s="1">
        <f>'load data'!E199/1000000*'calc monthly loads'!$B$6</f>
        <v>114.863</v>
      </c>
      <c r="J199" s="1">
        <f>'load data'!F199/1000000*'calc monthly loads'!$B$6</f>
        <v>119.51799999999999</v>
      </c>
      <c r="K199" s="1">
        <f>'load data'!G199/1000000*'calc monthly loads'!$B$6</f>
        <v>115.89899999999999</v>
      </c>
      <c r="L199" s="1">
        <f>'load data'!H199/1000000*'calc monthly loads'!$B$6</f>
        <v>114.723</v>
      </c>
      <c r="M199" s="1">
        <f>'load data'!I199/1000000*'calc monthly loads'!$B$6</f>
        <v>108.031</v>
      </c>
      <c r="N199" s="1">
        <f>'load data'!J199/1000000*'calc monthly loads'!$B$6</f>
        <v>104.545</v>
      </c>
      <c r="O199" s="1">
        <f>'load data'!K199/1000000*'calc monthly loads'!$B$6</f>
        <v>99.89</v>
      </c>
      <c r="P199" s="1">
        <f>'load data'!L199/1000000*'calc monthly loads'!$B$6</f>
        <v>103.271</v>
      </c>
      <c r="Q199" s="1">
        <f>'load data'!M199/1000000*'calc monthly loads'!$B$6</f>
        <v>92.4</v>
      </c>
      <c r="R199" s="1">
        <f>'load data'!N199/1000000*'calc monthly loads'!$B$6</f>
        <v>77.95899999999999</v>
      </c>
      <c r="S199" s="1">
        <f>'load data'!O199/1000000*'calc monthly loads'!$B$6</f>
        <v>65.576</v>
      </c>
      <c r="T199" s="1">
        <f>'load data'!P199/1000000*'calc monthly loads'!$B$6</f>
        <v>58.65299999999999</v>
      </c>
      <c r="U199" t="s">
        <v>13</v>
      </c>
      <c r="V199" s="3">
        <v>0</v>
      </c>
      <c r="W199" t="s">
        <v>14</v>
      </c>
      <c r="X199" s="3">
        <f>SUM(I199:T199)</f>
        <v>1175.328</v>
      </c>
    </row>
    <row r="200" spans="6:24" ht="12.75">
      <c r="F200">
        <f>'load data'!A200</f>
        <v>40900</v>
      </c>
      <c r="G200">
        <f>'load data'!B200</f>
        <v>1</v>
      </c>
      <c r="H200">
        <v>72</v>
      </c>
      <c r="I200" s="1">
        <f>'load data'!E200/1000000*'calc monthly loads'!$B$6</f>
        <v>54.908</v>
      </c>
      <c r="J200" s="1">
        <f>'load data'!F200/1000000*'calc monthly loads'!$B$6</f>
        <v>53.564</v>
      </c>
      <c r="K200" s="1">
        <f>'load data'!G200/1000000*'calc monthly loads'!$B$6</f>
        <v>52.85</v>
      </c>
      <c r="L200" s="1">
        <f>'load data'!H200/1000000*'calc monthly loads'!$B$6</f>
        <v>54.257</v>
      </c>
      <c r="M200" s="1">
        <f>'load data'!I200/1000000*'calc monthly loads'!$B$6</f>
        <v>52.906</v>
      </c>
      <c r="N200" s="1">
        <f>'load data'!J200/1000000*'calc monthly loads'!$B$6</f>
        <v>52.885</v>
      </c>
      <c r="O200" s="1">
        <f>'load data'!K200/1000000*'calc monthly loads'!$B$6</f>
        <v>56.973000000000006</v>
      </c>
      <c r="P200" s="1">
        <f>'load data'!L200/1000000*'calc monthly loads'!$B$6</f>
        <v>56.182</v>
      </c>
      <c r="Q200" s="1">
        <f>'load data'!M200/1000000*'calc monthly loads'!$B$6</f>
        <v>56.595</v>
      </c>
      <c r="R200" s="1">
        <f>'load data'!N200/1000000*'calc monthly loads'!$B$6</f>
        <v>66.801</v>
      </c>
      <c r="S200" s="1">
        <f>'load data'!O200/1000000*'calc monthly loads'!$B$6</f>
        <v>85.526</v>
      </c>
      <c r="T200" s="1">
        <f>'load data'!P200/1000000*'calc monthly loads'!$B$6</f>
        <v>96.488</v>
      </c>
      <c r="U200" t="s">
        <v>13</v>
      </c>
      <c r="V200" s="3">
        <v>0</v>
      </c>
      <c r="W200" t="s">
        <v>14</v>
      </c>
      <c r="X200" s="3">
        <f>SUM(I200:T200)</f>
        <v>739.935</v>
      </c>
    </row>
    <row r="201" spans="6:24" ht="12.75">
      <c r="F201">
        <f>'load data'!A201</f>
        <v>40900</v>
      </c>
      <c r="G201">
        <f>'load data'!B201</f>
        <v>2</v>
      </c>
      <c r="I201" s="1">
        <f>'load data'!E201/1000000*'calc monthly loads'!$B$6</f>
        <v>96.194</v>
      </c>
      <c r="J201" s="1">
        <f>'load data'!F201/1000000*'calc monthly loads'!$B$6</f>
        <v>97.489</v>
      </c>
      <c r="K201" s="1">
        <f>'load data'!G201/1000000*'calc monthly loads'!$B$6</f>
        <v>93.583</v>
      </c>
      <c r="L201" s="1">
        <f>'load data'!H201/1000000*'calc monthly loads'!$B$6</f>
        <v>90.706</v>
      </c>
      <c r="M201" s="1">
        <f>'load data'!I201/1000000*'calc monthly loads'!$B$6</f>
        <v>87.024</v>
      </c>
      <c r="N201" s="1">
        <f>'load data'!J201/1000000*'calc monthly loads'!$B$6</f>
        <v>86.352</v>
      </c>
      <c r="O201" s="1">
        <f>'load data'!K201/1000000*'calc monthly loads'!$B$6</f>
        <v>76.202</v>
      </c>
      <c r="P201" s="1">
        <f>'load data'!L201/1000000*'calc monthly loads'!$B$6</f>
        <v>77.511</v>
      </c>
      <c r="Q201" s="1">
        <f>'load data'!M201/1000000*'calc monthly loads'!$B$6</f>
        <v>73.864</v>
      </c>
      <c r="R201" s="1">
        <f>'load data'!N201/1000000*'calc monthly loads'!$B$6</f>
        <v>65.807</v>
      </c>
      <c r="S201" s="1">
        <f>'load data'!O201/1000000*'calc monthly loads'!$B$6</f>
        <v>57.043</v>
      </c>
      <c r="T201" s="1">
        <f>'load data'!P201/1000000*'calc monthly loads'!$B$6</f>
        <v>56.699999999999996</v>
      </c>
      <c r="U201" t="s">
        <v>13</v>
      </c>
      <c r="V201" s="3">
        <v>0</v>
      </c>
      <c r="W201" t="s">
        <v>14</v>
      </c>
      <c r="X201" s="3">
        <f>SUM(I201:T201)</f>
        <v>958.475</v>
      </c>
    </row>
    <row r="202" spans="6:24" ht="12.75">
      <c r="F202">
        <f>'load data'!A202</f>
        <v>41000</v>
      </c>
      <c r="G202">
        <f>'load data'!B202</f>
        <v>1</v>
      </c>
      <c r="H202">
        <v>12</v>
      </c>
      <c r="I202" s="1">
        <f>'load data'!E202/1000000*'calc monthly loads'!$B$6</f>
        <v>56.021</v>
      </c>
      <c r="J202" s="1">
        <f>'load data'!F202/1000000*'calc monthly loads'!$B$6</f>
        <v>56.797999999999995</v>
      </c>
      <c r="K202" s="1">
        <f>'load data'!G202/1000000*'calc monthly loads'!$B$6</f>
        <v>55.824999999999996</v>
      </c>
      <c r="L202" s="1">
        <f>'load data'!H202/1000000*'calc monthly loads'!$B$6</f>
        <v>60.746</v>
      </c>
      <c r="M202" s="1">
        <f>'load data'!I202/1000000*'calc monthly loads'!$B$6</f>
        <v>62.797</v>
      </c>
      <c r="N202" s="1">
        <f>'load data'!J202/1000000*'calc monthly loads'!$B$6</f>
        <v>67.15100000000001</v>
      </c>
      <c r="O202" s="1">
        <f>'load data'!K202/1000000*'calc monthly loads'!$B$6</f>
        <v>83.041</v>
      </c>
      <c r="P202" s="1">
        <f>'load data'!L202/1000000*'calc monthly loads'!$B$6</f>
        <v>104.503</v>
      </c>
      <c r="Q202" s="1">
        <f>'load data'!M202/1000000*'calc monthly loads'!$B$6</f>
        <v>117.66999999999999</v>
      </c>
      <c r="R202" s="1">
        <f>'load data'!N202/1000000*'calc monthly loads'!$B$6</f>
        <v>139.412</v>
      </c>
      <c r="S202" s="1">
        <f>'load data'!O202/1000000*'calc monthly loads'!$B$6</f>
        <v>145.824</v>
      </c>
      <c r="T202" s="1">
        <f>'load data'!P202/1000000*'calc monthly loads'!$B$6</f>
        <v>147.89600000000002</v>
      </c>
      <c r="U202" t="s">
        <v>13</v>
      </c>
      <c r="V202" s="3">
        <f>SUM(P202:T202)</f>
        <v>655.3050000000001</v>
      </c>
      <c r="W202" t="s">
        <v>14</v>
      </c>
      <c r="X202" s="3">
        <f>SUM(I202:O202)</f>
        <v>442.379</v>
      </c>
    </row>
    <row r="203" spans="6:24" ht="12.75">
      <c r="F203">
        <f>'load data'!A203</f>
        <v>41000</v>
      </c>
      <c r="G203">
        <f>'load data'!B203</f>
        <v>2</v>
      </c>
      <c r="I203" s="1">
        <f>'load data'!E203/1000000*'calc monthly loads'!$B$6</f>
        <v>144.564</v>
      </c>
      <c r="J203" s="1">
        <f>'load data'!F203/1000000*'calc monthly loads'!$B$6</f>
        <v>146.776</v>
      </c>
      <c r="K203" s="1">
        <f>'load data'!G203/1000000*'calc monthly loads'!$B$6</f>
        <v>142.65300000000002</v>
      </c>
      <c r="L203" s="1">
        <f>'load data'!H203/1000000*'calc monthly loads'!$B$6</f>
        <v>136.115</v>
      </c>
      <c r="M203" s="1">
        <f>'load data'!I203/1000000*'calc monthly loads'!$B$6</f>
        <v>125.46100000000001</v>
      </c>
      <c r="N203" s="1">
        <f>'load data'!J203/1000000*'calc monthly loads'!$B$6</f>
        <v>113.218</v>
      </c>
      <c r="O203" s="1">
        <f>'load data'!K203/1000000*'calc monthly loads'!$B$6</f>
        <v>101.52799999999999</v>
      </c>
      <c r="P203" s="1">
        <f>'load data'!L203/1000000*'calc monthly loads'!$B$6</f>
        <v>103.46</v>
      </c>
      <c r="Q203" s="1">
        <f>'load data'!M203/1000000*'calc monthly loads'!$B$6</f>
        <v>98.665</v>
      </c>
      <c r="R203" s="1">
        <f>'load data'!N203/1000000*'calc monthly loads'!$B$6</f>
        <v>81.08800000000001</v>
      </c>
      <c r="S203" s="1">
        <f>'load data'!O203/1000000*'calc monthly loads'!$B$6</f>
        <v>65.359</v>
      </c>
      <c r="T203" s="1">
        <f>'load data'!P203/1000000*'calc monthly loads'!$B$6</f>
        <v>56.532</v>
      </c>
      <c r="U203" t="s">
        <v>13</v>
      </c>
      <c r="V203" s="3">
        <f>SUM(I203:S203)</f>
        <v>1258.887</v>
      </c>
      <c r="W203" t="s">
        <v>14</v>
      </c>
      <c r="X203" s="3">
        <f>T203</f>
        <v>56.532</v>
      </c>
    </row>
    <row r="204" spans="6:24" ht="12.75">
      <c r="F204">
        <f>'load data'!A204</f>
        <v>41100</v>
      </c>
      <c r="G204">
        <f>'load data'!B204</f>
        <v>1</v>
      </c>
      <c r="H204">
        <v>22</v>
      </c>
      <c r="I204" s="1">
        <f>'load data'!E204/1000000*'calc monthly loads'!$B$6</f>
        <v>53.963</v>
      </c>
      <c r="J204" s="1">
        <f>'load data'!F204/1000000*'calc monthly loads'!$B$6</f>
        <v>53.123000000000005</v>
      </c>
      <c r="K204" s="1">
        <f>'load data'!G204/1000000*'calc monthly loads'!$B$6</f>
        <v>52.843</v>
      </c>
      <c r="L204" s="1">
        <f>'load data'!H204/1000000*'calc monthly loads'!$B$6</f>
        <v>53.76</v>
      </c>
      <c r="M204" s="1">
        <f>'load data'!I204/1000000*'calc monthly loads'!$B$6</f>
        <v>58.67400000000001</v>
      </c>
      <c r="N204" s="1">
        <f>'load data'!J204/1000000*'calc monthly loads'!$B$6</f>
        <v>68.789</v>
      </c>
      <c r="O204" s="1">
        <f>'load data'!K204/1000000*'calc monthly loads'!$B$6</f>
        <v>79.96100000000001</v>
      </c>
      <c r="P204" s="1">
        <f>'load data'!L204/1000000*'calc monthly loads'!$B$6</f>
        <v>106.14099999999999</v>
      </c>
      <c r="Q204" s="1">
        <f>'load data'!M204/1000000*'calc monthly loads'!$B$6</f>
        <v>122.948</v>
      </c>
      <c r="R204" s="1">
        <f>'load data'!N204/1000000*'calc monthly loads'!$B$6</f>
        <v>138.733</v>
      </c>
      <c r="S204" s="1">
        <f>'load data'!O204/1000000*'calc monthly loads'!$B$6</f>
        <v>144.87199999999999</v>
      </c>
      <c r="T204" s="1">
        <f>'load data'!P204/1000000*'calc monthly loads'!$B$6</f>
        <v>146.013</v>
      </c>
      <c r="U204" t="s">
        <v>13</v>
      </c>
      <c r="V204" s="3">
        <f>SUM(P204:T204)</f>
        <v>658.707</v>
      </c>
      <c r="W204" t="s">
        <v>14</v>
      </c>
      <c r="X204" s="3">
        <f>SUM(I204:O204)</f>
        <v>421.11300000000006</v>
      </c>
    </row>
    <row r="205" spans="6:24" ht="12.75">
      <c r="F205">
        <f>'load data'!A205</f>
        <v>41100</v>
      </c>
      <c r="G205">
        <f>'load data'!B205</f>
        <v>2</v>
      </c>
      <c r="I205" s="1">
        <f>'load data'!E205/1000000*'calc monthly loads'!$B$6</f>
        <v>141.358</v>
      </c>
      <c r="J205" s="1">
        <f>'load data'!F205/1000000*'calc monthly loads'!$B$6</f>
        <v>139.916</v>
      </c>
      <c r="K205" s="1">
        <f>'load data'!G205/1000000*'calc monthly loads'!$B$6</f>
        <v>139.398</v>
      </c>
      <c r="L205" s="1">
        <f>'load data'!H205/1000000*'calc monthly loads'!$B$6</f>
        <v>134.848</v>
      </c>
      <c r="M205" s="1">
        <f>'load data'!I205/1000000*'calc monthly loads'!$B$6</f>
        <v>126.567</v>
      </c>
      <c r="N205" s="1">
        <f>'load data'!J205/1000000*'calc monthly loads'!$B$6</f>
        <v>116.998</v>
      </c>
      <c r="O205" s="1">
        <f>'load data'!K205/1000000*'calc monthly loads'!$B$6</f>
        <v>107.541</v>
      </c>
      <c r="P205" s="1">
        <f>'load data'!L205/1000000*'calc monthly loads'!$B$6</f>
        <v>106.274</v>
      </c>
      <c r="Q205" s="1">
        <f>'load data'!M205/1000000*'calc monthly loads'!$B$6</f>
        <v>96.061</v>
      </c>
      <c r="R205" s="1">
        <f>'load data'!N205/1000000*'calc monthly loads'!$B$6</f>
        <v>81.375</v>
      </c>
      <c r="S205" s="1">
        <f>'load data'!O205/1000000*'calc monthly loads'!$B$6</f>
        <v>63.154</v>
      </c>
      <c r="T205" s="1">
        <f>'load data'!P205/1000000*'calc monthly loads'!$B$6</f>
        <v>56.161</v>
      </c>
      <c r="U205" t="s">
        <v>13</v>
      </c>
      <c r="V205" s="3">
        <f>SUM(I205:S205)</f>
        <v>1253.49</v>
      </c>
      <c r="W205" t="s">
        <v>14</v>
      </c>
      <c r="X205" s="3">
        <f>T205</f>
        <v>56.161</v>
      </c>
    </row>
    <row r="206" spans="6:24" ht="12.75">
      <c r="F206">
        <f>'load data'!A206</f>
        <v>41200</v>
      </c>
      <c r="G206">
        <f>'load data'!B206</f>
        <v>1</v>
      </c>
      <c r="H206">
        <v>32</v>
      </c>
      <c r="I206" s="1">
        <f>'load data'!E206/1000000*'calc monthly loads'!$B$6</f>
        <v>53.158</v>
      </c>
      <c r="J206" s="1">
        <f>'load data'!F206/1000000*'calc monthly loads'!$B$6</f>
        <v>52.752</v>
      </c>
      <c r="K206" s="1">
        <f>'load data'!G206/1000000*'calc monthly loads'!$B$6</f>
        <v>51.485</v>
      </c>
      <c r="L206" s="1">
        <f>'load data'!H206/1000000*'calc monthly loads'!$B$6</f>
        <v>53.647999999999996</v>
      </c>
      <c r="M206" s="1">
        <f>'load data'!I206/1000000*'calc monthly loads'!$B$6</f>
        <v>57.218</v>
      </c>
      <c r="N206" s="1">
        <f>'load data'!J206/1000000*'calc monthly loads'!$B$6</f>
        <v>68.236</v>
      </c>
      <c r="O206" s="1">
        <f>'load data'!K206/1000000*'calc monthly loads'!$B$6</f>
        <v>82.453</v>
      </c>
      <c r="P206" s="1">
        <f>'load data'!L206/1000000*'calc monthly loads'!$B$6</f>
        <v>108.11500000000001</v>
      </c>
      <c r="Q206" s="1">
        <f>'load data'!M206/1000000*'calc monthly loads'!$B$6</f>
        <v>126.58099999999999</v>
      </c>
      <c r="R206" s="1">
        <f>'load data'!N206/1000000*'calc monthly loads'!$B$6</f>
        <v>137.97</v>
      </c>
      <c r="S206" s="1">
        <f>'load data'!O206/1000000*'calc monthly loads'!$B$6</f>
        <v>142.303</v>
      </c>
      <c r="T206" s="1">
        <f>'load data'!P206/1000000*'calc monthly loads'!$B$6</f>
        <v>146.81099999999998</v>
      </c>
      <c r="U206" t="s">
        <v>13</v>
      </c>
      <c r="V206" s="3">
        <f>SUM(P206:T206)</f>
        <v>661.78</v>
      </c>
      <c r="W206" t="s">
        <v>14</v>
      </c>
      <c r="X206" s="3">
        <f>SUM(I206:O206)</f>
        <v>418.94999999999993</v>
      </c>
    </row>
    <row r="207" spans="6:24" ht="12.75">
      <c r="F207">
        <f>'load data'!A207</f>
        <v>41200</v>
      </c>
      <c r="G207">
        <f>'load data'!B207</f>
        <v>2</v>
      </c>
      <c r="I207" s="1">
        <f>'load data'!E207/1000000*'calc monthly loads'!$B$6</f>
        <v>143.416</v>
      </c>
      <c r="J207" s="1">
        <f>'load data'!F207/1000000*'calc monthly loads'!$B$6</f>
        <v>141.53300000000002</v>
      </c>
      <c r="K207" s="1">
        <f>'load data'!G207/1000000*'calc monthly loads'!$B$6</f>
        <v>145.71200000000002</v>
      </c>
      <c r="L207" s="1">
        <f>'load data'!H207/1000000*'calc monthly loads'!$B$6</f>
        <v>136.038</v>
      </c>
      <c r="M207" s="1">
        <f>'load data'!I207/1000000*'calc monthly loads'!$B$6</f>
        <v>126.833</v>
      </c>
      <c r="N207" s="1">
        <f>'load data'!J207/1000000*'calc monthly loads'!$B$6</f>
        <v>117.089</v>
      </c>
      <c r="O207" s="1">
        <f>'load data'!K207/1000000*'calc monthly loads'!$B$6</f>
        <v>107.33800000000001</v>
      </c>
      <c r="P207" s="1">
        <f>'load data'!L207/1000000*'calc monthly loads'!$B$6</f>
        <v>108.129</v>
      </c>
      <c r="Q207" s="1">
        <f>'load data'!M207/1000000*'calc monthly loads'!$B$6</f>
        <v>98.21000000000001</v>
      </c>
      <c r="R207" s="1">
        <f>'load data'!N207/1000000*'calc monthly loads'!$B$6</f>
        <v>81.424</v>
      </c>
      <c r="S207" s="1">
        <f>'load data'!O207/1000000*'calc monthly loads'!$B$6</f>
        <v>66.801</v>
      </c>
      <c r="T207" s="1">
        <f>'load data'!P207/1000000*'calc monthly loads'!$B$6</f>
        <v>60.697</v>
      </c>
      <c r="U207" t="s">
        <v>13</v>
      </c>
      <c r="V207" s="3">
        <f>SUM(I207:S207)</f>
        <v>1272.523</v>
      </c>
      <c r="W207" t="s">
        <v>14</v>
      </c>
      <c r="X207" s="3">
        <f>T207</f>
        <v>60.697</v>
      </c>
    </row>
    <row r="208" spans="6:24" ht="12.75">
      <c r="F208">
        <f>'load data'!A208</f>
        <v>41300</v>
      </c>
      <c r="G208">
        <f>'load data'!B208</f>
        <v>1</v>
      </c>
      <c r="H208">
        <v>42</v>
      </c>
      <c r="I208" s="1">
        <f>'load data'!E208/1000000*'calc monthly loads'!$B$6</f>
        <v>54.285</v>
      </c>
      <c r="J208" s="1">
        <f>'load data'!F208/1000000*'calc monthly loads'!$B$6</f>
        <v>53.641</v>
      </c>
      <c r="K208" s="1">
        <f>'load data'!G208/1000000*'calc monthly loads'!$B$6</f>
        <v>53.669000000000004</v>
      </c>
      <c r="L208" s="1">
        <f>'load data'!H208/1000000*'calc monthly loads'!$B$6</f>
        <v>56.644</v>
      </c>
      <c r="M208" s="1">
        <f>'load data'!I208/1000000*'calc monthly loads'!$B$6</f>
        <v>60.963</v>
      </c>
      <c r="N208" s="1">
        <f>'load data'!J208/1000000*'calc monthly loads'!$B$6</f>
        <v>69.573</v>
      </c>
      <c r="O208" s="1">
        <f>'load data'!K208/1000000*'calc monthly loads'!$B$6</f>
        <v>83.062</v>
      </c>
      <c r="P208" s="1">
        <f>'load data'!L208/1000000*'calc monthly loads'!$B$6</f>
        <v>101.444</v>
      </c>
      <c r="Q208" s="1">
        <f>'load data'!M208/1000000*'calc monthly loads'!$B$6</f>
        <v>122.05900000000001</v>
      </c>
      <c r="R208" s="1">
        <f>'load data'!N208/1000000*'calc monthly loads'!$B$6</f>
        <v>140.119</v>
      </c>
      <c r="S208" s="1">
        <f>'load data'!O208/1000000*'calc monthly loads'!$B$6</f>
        <v>143.55599999999998</v>
      </c>
      <c r="T208" s="1">
        <f>'load data'!P208/1000000*'calc monthly loads'!$B$6</f>
        <v>148.673</v>
      </c>
      <c r="U208" t="s">
        <v>13</v>
      </c>
      <c r="V208" s="3">
        <f>SUM(P208:T208)</f>
        <v>655.851</v>
      </c>
      <c r="W208" t="s">
        <v>14</v>
      </c>
      <c r="X208" s="3">
        <f>SUM(I208:O208)</f>
        <v>431.837</v>
      </c>
    </row>
    <row r="209" spans="6:24" ht="12.75">
      <c r="F209">
        <f>'load data'!A209</f>
        <v>41300</v>
      </c>
      <c r="G209">
        <f>'load data'!B209</f>
        <v>2</v>
      </c>
      <c r="I209" s="1">
        <f>'load data'!E209/1000000*'calc monthly loads'!$B$6</f>
        <v>142.303</v>
      </c>
      <c r="J209" s="1">
        <f>'load data'!F209/1000000*'calc monthly loads'!$B$6</f>
        <v>144.501</v>
      </c>
      <c r="K209" s="1">
        <f>'load data'!G209/1000000*'calc monthly loads'!$B$6</f>
        <v>144.11599999999999</v>
      </c>
      <c r="L209" s="1">
        <f>'load data'!H209/1000000*'calc monthly loads'!$B$6</f>
        <v>138.243</v>
      </c>
      <c r="M209" s="1">
        <f>'load data'!I209/1000000*'calc monthly loads'!$B$6</f>
        <v>131.02599999999998</v>
      </c>
      <c r="N209" s="1">
        <f>'load data'!J209/1000000*'calc monthly loads'!$B$6</f>
        <v>117.803</v>
      </c>
      <c r="O209" s="1">
        <f>'load data'!K209/1000000*'calc monthly loads'!$B$6</f>
        <v>105.392</v>
      </c>
      <c r="P209" s="1">
        <f>'load data'!L209/1000000*'calc monthly loads'!$B$6</f>
        <v>107.226</v>
      </c>
      <c r="Q209" s="1">
        <f>'load data'!M209/1000000*'calc monthly loads'!$B$6</f>
        <v>97.692</v>
      </c>
      <c r="R209" s="1">
        <f>'load data'!N209/1000000*'calc monthly loads'!$B$6</f>
        <v>80.66799999999999</v>
      </c>
      <c r="S209" s="1">
        <f>'load data'!O209/1000000*'calc monthly loads'!$B$6</f>
        <v>68.18</v>
      </c>
      <c r="T209" s="1">
        <f>'load data'!P209/1000000*'calc monthly loads'!$B$6</f>
        <v>60.102</v>
      </c>
      <c r="U209" t="s">
        <v>13</v>
      </c>
      <c r="V209" s="3">
        <f>SUM(I209:S209)</f>
        <v>1277.15</v>
      </c>
      <c r="W209" t="s">
        <v>14</v>
      </c>
      <c r="X209" s="3">
        <f>T209</f>
        <v>60.102</v>
      </c>
    </row>
    <row r="210" spans="6:24" ht="12.75">
      <c r="F210">
        <f>'load data'!A210</f>
        <v>41400</v>
      </c>
      <c r="G210">
        <f>'load data'!B210</f>
        <v>1</v>
      </c>
      <c r="H210">
        <v>52</v>
      </c>
      <c r="I210" s="1">
        <f>'load data'!E210/1000000*'calc monthly loads'!$B$6</f>
        <v>57.064</v>
      </c>
      <c r="J210" s="1">
        <f>'load data'!F210/1000000*'calc monthly loads'!$B$6</f>
        <v>53.487</v>
      </c>
      <c r="K210" s="1">
        <f>'load data'!G210/1000000*'calc monthly loads'!$B$6</f>
        <v>51.625</v>
      </c>
      <c r="L210" s="1">
        <f>'load data'!H210/1000000*'calc monthly loads'!$B$6</f>
        <v>52.976</v>
      </c>
      <c r="M210" s="1">
        <f>'load data'!I210/1000000*'calc monthly loads'!$B$6</f>
        <v>57.722</v>
      </c>
      <c r="N210" s="1">
        <f>'load data'!J210/1000000*'calc monthly loads'!$B$6</f>
        <v>68.481</v>
      </c>
      <c r="O210" s="1">
        <f>'load data'!K210/1000000*'calc monthly loads'!$B$6</f>
        <v>80.906</v>
      </c>
      <c r="P210" s="1">
        <f>'load data'!L210/1000000*'calc monthly loads'!$B$6</f>
        <v>102.557</v>
      </c>
      <c r="Q210" s="1">
        <f>'load data'!M210/1000000*'calc monthly loads'!$B$6</f>
        <v>117.047</v>
      </c>
      <c r="R210" s="1">
        <f>'load data'!N210/1000000*'calc monthly loads'!$B$6</f>
        <v>135.366</v>
      </c>
      <c r="S210" s="1">
        <f>'load data'!O210/1000000*'calc monthly loads'!$B$6</f>
        <v>145.509</v>
      </c>
      <c r="T210" s="1">
        <f>'load data'!P210/1000000*'calc monthly loads'!$B$6</f>
        <v>144.697</v>
      </c>
      <c r="U210" t="s">
        <v>13</v>
      </c>
      <c r="V210" s="3">
        <f>SUM(P210:T210)</f>
        <v>645.176</v>
      </c>
      <c r="W210" t="s">
        <v>14</v>
      </c>
      <c r="X210" s="3">
        <f>SUM(I210:O210)</f>
        <v>422.26099999999997</v>
      </c>
    </row>
    <row r="211" spans="6:24" ht="12.75">
      <c r="F211">
        <f>'load data'!A211</f>
        <v>41400</v>
      </c>
      <c r="G211">
        <f>'load data'!B211</f>
        <v>2</v>
      </c>
      <c r="I211" s="1">
        <f>'load data'!E211/1000000*'calc monthly loads'!$B$6</f>
        <v>139.125</v>
      </c>
      <c r="J211" s="1">
        <f>'load data'!F211/1000000*'calc monthly loads'!$B$6</f>
        <v>166.768</v>
      </c>
      <c r="K211" s="1">
        <f>'load data'!G211/1000000*'calc monthly loads'!$B$6</f>
        <v>157.115</v>
      </c>
      <c r="L211" s="1">
        <f>'load data'!H211/1000000*'calc monthly loads'!$B$6</f>
        <v>139.321</v>
      </c>
      <c r="M211" s="1">
        <f>'load data'!I211/1000000*'calc monthly loads'!$B$6</f>
        <v>128.114</v>
      </c>
      <c r="N211" s="1">
        <f>'load data'!J211/1000000*'calc monthly loads'!$B$6</f>
        <v>114.82799999999999</v>
      </c>
      <c r="O211" s="1">
        <f>'load data'!K211/1000000*'calc monthly loads'!$B$6</f>
        <v>105.616</v>
      </c>
      <c r="P211" s="1">
        <f>'load data'!L211/1000000*'calc monthly loads'!$B$6</f>
        <v>106.988</v>
      </c>
      <c r="Q211" s="1">
        <f>'load data'!M211/1000000*'calc monthly loads'!$B$6</f>
        <v>96.593</v>
      </c>
      <c r="R211" s="1">
        <f>'load data'!N211/1000000*'calc monthly loads'!$B$6</f>
        <v>83.552</v>
      </c>
      <c r="S211" s="1">
        <f>'load data'!O211/1000000*'calc monthly loads'!$B$6</f>
        <v>66.28999999999999</v>
      </c>
      <c r="T211" s="1">
        <f>'load data'!P211/1000000*'calc monthly loads'!$B$6</f>
        <v>60.431</v>
      </c>
      <c r="U211" t="s">
        <v>13</v>
      </c>
      <c r="V211" s="3">
        <f>SUM(I211:S211)</f>
        <v>1304.31</v>
      </c>
      <c r="W211" t="s">
        <v>14</v>
      </c>
      <c r="X211" s="3">
        <f>T211</f>
        <v>60.431</v>
      </c>
    </row>
    <row r="212" spans="6:24" ht="12.75">
      <c r="F212">
        <f>'load data'!A212</f>
        <v>41500</v>
      </c>
      <c r="G212">
        <f>'load data'!B212</f>
        <v>1</v>
      </c>
      <c r="H212">
        <v>62</v>
      </c>
      <c r="I212" s="1">
        <f>'load data'!E212/1000000*'calc monthly loads'!$B$6</f>
        <v>55.66400000000001</v>
      </c>
      <c r="J212" s="1">
        <f>'load data'!F212/1000000*'calc monthly loads'!$B$6</f>
        <v>53.507999999999996</v>
      </c>
      <c r="K212" s="1">
        <f>'load data'!G212/1000000*'calc monthly loads'!$B$6</f>
        <v>52.17100000000001</v>
      </c>
      <c r="L212" s="1">
        <f>'load data'!H212/1000000*'calc monthly loads'!$B$6</f>
        <v>52.269</v>
      </c>
      <c r="M212" s="1">
        <f>'load data'!I212/1000000*'calc monthly loads'!$B$6</f>
        <v>53.97</v>
      </c>
      <c r="N212" s="1">
        <f>'load data'!J212/1000000*'calc monthly loads'!$B$6</f>
        <v>62.706</v>
      </c>
      <c r="O212" s="1">
        <f>'load data'!K212/1000000*'calc monthly loads'!$B$6</f>
        <v>67.718</v>
      </c>
      <c r="P212" s="1">
        <f>'load data'!L212/1000000*'calc monthly loads'!$B$6</f>
        <v>79.632</v>
      </c>
      <c r="Q212" s="1">
        <f>'load data'!M212/1000000*'calc monthly loads'!$B$6</f>
        <v>93.443</v>
      </c>
      <c r="R212" s="1">
        <f>'load data'!N212/1000000*'calc monthly loads'!$B$6</f>
        <v>105.16799999999999</v>
      </c>
      <c r="S212" s="1">
        <f>'load data'!O212/1000000*'calc monthly loads'!$B$6</f>
        <v>106.449</v>
      </c>
      <c r="T212" s="1">
        <f>'load data'!P212/1000000*'calc monthly loads'!$B$6</f>
        <v>111.923</v>
      </c>
      <c r="U212" t="s">
        <v>13</v>
      </c>
      <c r="V212" s="3">
        <v>0</v>
      </c>
      <c r="W212" t="s">
        <v>14</v>
      </c>
      <c r="X212" s="3">
        <f aca="true" t="shared" si="3" ref="X212:X217">SUM(I212:T212)</f>
        <v>894.621</v>
      </c>
    </row>
    <row r="213" spans="6:24" ht="12.75">
      <c r="F213">
        <f>'load data'!A213</f>
        <v>41500</v>
      </c>
      <c r="G213">
        <f>'load data'!B213</f>
        <v>2</v>
      </c>
      <c r="I213" s="1">
        <f>'load data'!E213/1000000*'calc monthly loads'!$B$6</f>
        <v>110.495</v>
      </c>
      <c r="J213" s="1">
        <f>'load data'!F213/1000000*'calc monthly loads'!$B$6</f>
        <v>116.06</v>
      </c>
      <c r="K213" s="1">
        <f>'load data'!G213/1000000*'calc monthly loads'!$B$6</f>
        <v>120.323</v>
      </c>
      <c r="L213" s="1">
        <f>'load data'!H213/1000000*'calc monthly loads'!$B$6</f>
        <v>117.901</v>
      </c>
      <c r="M213" s="1">
        <f>'load data'!I213/1000000*'calc monthly loads'!$B$6</f>
        <v>117.481</v>
      </c>
      <c r="N213" s="1">
        <f>'load data'!J213/1000000*'calc monthly loads'!$B$6</f>
        <v>117.264</v>
      </c>
      <c r="O213" s="1">
        <f>'load data'!K213/1000000*'calc monthly loads'!$B$6</f>
        <v>113.533</v>
      </c>
      <c r="P213" s="1">
        <f>'load data'!L213/1000000*'calc monthly loads'!$B$6</f>
        <v>115.79400000000001</v>
      </c>
      <c r="Q213" s="1">
        <f>'load data'!M213/1000000*'calc monthly loads'!$B$6</f>
        <v>98.042</v>
      </c>
      <c r="R213" s="1">
        <f>'load data'!N213/1000000*'calc monthly loads'!$B$6</f>
        <v>81.494</v>
      </c>
      <c r="S213" s="1">
        <f>'load data'!O213/1000000*'calc monthly loads'!$B$6</f>
        <v>62.467999999999996</v>
      </c>
      <c r="T213" s="1">
        <f>'load data'!P213/1000000*'calc monthly loads'!$B$6</f>
        <v>57.77799999999999</v>
      </c>
      <c r="U213" t="s">
        <v>13</v>
      </c>
      <c r="V213" s="3">
        <v>0</v>
      </c>
      <c r="W213" t="s">
        <v>14</v>
      </c>
      <c r="X213" s="3">
        <f t="shared" si="3"/>
        <v>1228.633</v>
      </c>
    </row>
    <row r="214" spans="6:24" ht="12.75">
      <c r="F214">
        <f>'load data'!A214</f>
        <v>41600</v>
      </c>
      <c r="G214">
        <f>'load data'!B214</f>
        <v>1</v>
      </c>
      <c r="H214">
        <v>72</v>
      </c>
      <c r="I214" s="1">
        <f>'load data'!E214/1000000*'calc monthly loads'!$B$6</f>
        <v>53.557</v>
      </c>
      <c r="J214" s="1">
        <f>'load data'!F214/1000000*'calc monthly loads'!$B$6</f>
        <v>51.506</v>
      </c>
      <c r="K214" s="1">
        <f>'load data'!G214/1000000*'calc monthly loads'!$B$6</f>
        <v>51.149</v>
      </c>
      <c r="L214" s="1">
        <f>'load data'!H214/1000000*'calc monthly loads'!$B$6</f>
        <v>51.016</v>
      </c>
      <c r="M214" s="1">
        <f>'load data'!I214/1000000*'calc monthly loads'!$B$6</f>
        <v>50.512</v>
      </c>
      <c r="N214" s="1">
        <f>'load data'!J214/1000000*'calc monthly loads'!$B$6</f>
        <v>55.66400000000001</v>
      </c>
      <c r="O214" s="1">
        <f>'load data'!K214/1000000*'calc monthly loads'!$B$6</f>
        <v>60.206999999999994</v>
      </c>
      <c r="P214" s="1">
        <f>'load data'!L214/1000000*'calc monthly loads'!$B$6</f>
        <v>58.765</v>
      </c>
      <c r="Q214" s="1">
        <f>'load data'!M214/1000000*'calc monthly loads'!$B$6</f>
        <v>56.587999999999994</v>
      </c>
      <c r="R214" s="1">
        <f>'load data'!N214/1000000*'calc monthly loads'!$B$6</f>
        <v>61.558</v>
      </c>
      <c r="S214" s="1">
        <f>'load data'!O214/1000000*'calc monthly loads'!$B$6</f>
        <v>83.566</v>
      </c>
      <c r="T214" s="1">
        <f>'load data'!P214/1000000*'calc monthly loads'!$B$6</f>
        <v>91.301</v>
      </c>
      <c r="U214" t="s">
        <v>13</v>
      </c>
      <c r="V214" s="3">
        <v>0</v>
      </c>
      <c r="W214" t="s">
        <v>14</v>
      </c>
      <c r="X214" s="3">
        <f t="shared" si="3"/>
        <v>725.389</v>
      </c>
    </row>
    <row r="215" spans="6:24" ht="12.75">
      <c r="F215">
        <f>'load data'!A215</f>
        <v>41600</v>
      </c>
      <c r="G215">
        <f>'load data'!B215</f>
        <v>2</v>
      </c>
      <c r="I215" s="1">
        <f>'load data'!E215/1000000*'calc monthly loads'!$B$6</f>
        <v>97.489</v>
      </c>
      <c r="J215" s="1">
        <f>'load data'!F215/1000000*'calc monthly loads'!$B$6</f>
        <v>94.696</v>
      </c>
      <c r="K215" s="1">
        <f>'load data'!G215/1000000*'calc monthly loads'!$B$6</f>
        <v>91.917</v>
      </c>
      <c r="L215" s="1">
        <f>'load data'!H215/1000000*'calc monthly loads'!$B$6</f>
        <v>86.681</v>
      </c>
      <c r="M215" s="1">
        <f>'load data'!I215/1000000*'calc monthly loads'!$B$6</f>
        <v>90.47500000000001</v>
      </c>
      <c r="N215" s="1">
        <f>'load data'!J215/1000000*'calc monthly loads'!$B$6</f>
        <v>86.296</v>
      </c>
      <c r="O215" s="1">
        <f>'load data'!K215/1000000*'calc monthly loads'!$B$6</f>
        <v>73.003</v>
      </c>
      <c r="P215" s="1">
        <f>'load data'!L215/1000000*'calc monthly loads'!$B$6</f>
        <v>67.634</v>
      </c>
      <c r="Q215" s="1">
        <f>'load data'!M215/1000000*'calc monthly loads'!$B$6</f>
        <v>66.143</v>
      </c>
      <c r="R215" s="1">
        <f>'load data'!N215/1000000*'calc monthly loads'!$B$6</f>
        <v>57.435</v>
      </c>
      <c r="S215" s="1">
        <f>'load data'!O215/1000000*'calc monthly loads'!$B$6</f>
        <v>53.269999999999996</v>
      </c>
      <c r="T215" s="1">
        <f>'load data'!P215/1000000*'calc monthly loads'!$B$6</f>
        <v>51.177</v>
      </c>
      <c r="U215" t="s">
        <v>13</v>
      </c>
      <c r="V215" s="3">
        <v>0</v>
      </c>
      <c r="W215" t="s">
        <v>14</v>
      </c>
      <c r="X215" s="3">
        <f t="shared" si="3"/>
        <v>916.216</v>
      </c>
    </row>
    <row r="216" spans="6:24" ht="12.75">
      <c r="F216">
        <f>'load data'!A216</f>
        <v>41700</v>
      </c>
      <c r="G216">
        <f>'load data'!B216</f>
        <v>1</v>
      </c>
      <c r="H216">
        <v>81</v>
      </c>
      <c r="I216" s="1">
        <f>'load data'!E216/1000000*'calc monthly loads'!$B$6</f>
        <v>51.023</v>
      </c>
      <c r="J216" s="1">
        <f>'load data'!F216/1000000*'calc monthly loads'!$B$6</f>
        <v>50.393</v>
      </c>
      <c r="K216" s="1">
        <f>'load data'!G216/1000000*'calc monthly loads'!$B$6</f>
        <v>51.163000000000004</v>
      </c>
      <c r="L216" s="1">
        <f>'load data'!H216/1000000*'calc monthly loads'!$B$6</f>
        <v>50.855</v>
      </c>
      <c r="M216" s="1">
        <f>'load data'!I216/1000000*'calc monthly loads'!$B$6</f>
        <v>53.921</v>
      </c>
      <c r="N216" s="1">
        <f>'load data'!J216/1000000*'calc monthly loads'!$B$6</f>
        <v>62.111000000000004</v>
      </c>
      <c r="O216" s="1">
        <f>'load data'!K216/1000000*'calc monthly loads'!$B$6</f>
        <v>77.021</v>
      </c>
      <c r="P216" s="1">
        <f>'load data'!L216/1000000*'calc monthly loads'!$B$6</f>
        <v>101.836</v>
      </c>
      <c r="Q216" s="1">
        <f>'load data'!M216/1000000*'calc monthly loads'!$B$6</f>
        <v>113.05699999999999</v>
      </c>
      <c r="R216" s="1">
        <f>'load data'!N216/1000000*'calc monthly loads'!$B$6</f>
        <v>122.91999999999999</v>
      </c>
      <c r="S216" s="1">
        <f>'load data'!O216/1000000*'calc monthly loads'!$B$6</f>
        <v>132.37</v>
      </c>
      <c r="T216" s="1">
        <f>'load data'!P216/1000000*'calc monthly loads'!$B$6</f>
        <v>148.99499999999998</v>
      </c>
      <c r="U216" t="s">
        <v>13</v>
      </c>
      <c r="V216" s="3">
        <v>0</v>
      </c>
      <c r="W216" t="s">
        <v>14</v>
      </c>
      <c r="X216" s="3">
        <f t="shared" si="3"/>
        <v>1015.665</v>
      </c>
    </row>
    <row r="217" spans="6:24" ht="12.75">
      <c r="F217">
        <f>'load data'!A217</f>
        <v>41700</v>
      </c>
      <c r="G217">
        <f>'load data'!B217</f>
        <v>2</v>
      </c>
      <c r="I217" s="1">
        <f>'load data'!E217/1000000*'calc monthly loads'!$B$6</f>
        <v>127.79899999999999</v>
      </c>
      <c r="J217" s="1">
        <f>'load data'!F217/1000000*'calc monthly loads'!$B$6</f>
        <v>127.281</v>
      </c>
      <c r="K217" s="1">
        <f>'load data'!G217/1000000*'calc monthly loads'!$B$6</f>
        <v>124.726</v>
      </c>
      <c r="L217" s="1">
        <f>'load data'!H217/1000000*'calc monthly loads'!$B$6</f>
        <v>120.40700000000001</v>
      </c>
      <c r="M217" s="1">
        <f>'load data'!I217/1000000*'calc monthly loads'!$B$6</f>
        <v>113.59599999999999</v>
      </c>
      <c r="N217" s="1">
        <f>'load data'!J217/1000000*'calc monthly loads'!$B$6</f>
        <v>107.82799999999999</v>
      </c>
      <c r="O217" s="1">
        <f>'load data'!K217/1000000*'calc monthly loads'!$B$6</f>
        <v>105.84700000000001</v>
      </c>
      <c r="P217" s="1">
        <f>'load data'!L217/1000000*'calc monthly loads'!$B$6</f>
        <v>109.78099999999999</v>
      </c>
      <c r="Q217" s="1">
        <f>'load data'!M217/1000000*'calc monthly loads'!$B$6</f>
        <v>103.00500000000001</v>
      </c>
      <c r="R217" s="1">
        <f>'load data'!N217/1000000*'calc monthly loads'!$B$6</f>
        <v>80.892</v>
      </c>
      <c r="S217" s="1">
        <f>'load data'!O217/1000000*'calc monthly loads'!$B$6</f>
        <v>64.47</v>
      </c>
      <c r="T217" s="1">
        <f>'load data'!P217/1000000*'calc monthly loads'!$B$6</f>
        <v>56.665</v>
      </c>
      <c r="U217" t="s">
        <v>13</v>
      </c>
      <c r="V217" s="3">
        <v>0</v>
      </c>
      <c r="W217" t="s">
        <v>14</v>
      </c>
      <c r="X217" s="3">
        <f t="shared" si="3"/>
        <v>1242.297</v>
      </c>
    </row>
    <row r="218" spans="6:24" ht="12.75">
      <c r="F218">
        <f>'load data'!A218</f>
        <v>41800</v>
      </c>
      <c r="G218">
        <f>'load data'!B218</f>
        <v>1</v>
      </c>
      <c r="H218">
        <v>22</v>
      </c>
      <c r="I218" s="1">
        <f>'load data'!E218/1000000*'calc monthly loads'!$B$6</f>
        <v>55.376999999999995</v>
      </c>
      <c r="J218" s="1">
        <f>'load data'!F218/1000000*'calc monthly loads'!$B$6</f>
        <v>53.963</v>
      </c>
      <c r="K218" s="1">
        <f>'load data'!G218/1000000*'calc monthly loads'!$B$6</f>
        <v>53.592</v>
      </c>
      <c r="L218" s="1">
        <f>'load data'!H218/1000000*'calc monthly loads'!$B$6</f>
        <v>59.78000000000001</v>
      </c>
      <c r="M218" s="1">
        <f>'load data'!I218/1000000*'calc monthly loads'!$B$6</f>
        <v>57.574999999999996</v>
      </c>
      <c r="N218" s="1">
        <f>'load data'!J218/1000000*'calc monthly loads'!$B$6</f>
        <v>66.745</v>
      </c>
      <c r="O218" s="1">
        <f>'load data'!K218/1000000*'calc monthly loads'!$B$6</f>
        <v>87.045</v>
      </c>
      <c r="P218" s="1">
        <f>'load data'!L218/1000000*'calc monthly loads'!$B$6</f>
        <v>106.91799999999999</v>
      </c>
      <c r="Q218" s="1">
        <f>'load data'!M218/1000000*'calc monthly loads'!$B$6</f>
        <v>119.31500000000001</v>
      </c>
      <c r="R218" s="1">
        <f>'load data'!N218/1000000*'calc monthly loads'!$B$6</f>
        <v>135.674</v>
      </c>
      <c r="S218" s="1">
        <f>'load data'!O218/1000000*'calc monthly loads'!$B$6</f>
        <v>165.529</v>
      </c>
      <c r="T218" s="1">
        <f>'load data'!P218/1000000*'calc monthly loads'!$B$6</f>
        <v>151.977</v>
      </c>
      <c r="U218" t="s">
        <v>13</v>
      </c>
      <c r="V218" s="3">
        <f>SUM(P218:T218)</f>
        <v>679.413</v>
      </c>
      <c r="W218" t="s">
        <v>14</v>
      </c>
      <c r="X218" s="3">
        <f>SUM(I218:O218)</f>
        <v>434.07700000000006</v>
      </c>
    </row>
    <row r="219" spans="6:24" ht="12.75">
      <c r="F219">
        <f>'load data'!A219</f>
        <v>41800</v>
      </c>
      <c r="G219">
        <f>'load data'!B219</f>
        <v>2</v>
      </c>
      <c r="I219" s="1">
        <f>'load data'!E219/1000000*'calc monthly loads'!$B$6</f>
        <v>148.057</v>
      </c>
      <c r="J219" s="1">
        <f>'load data'!F219/1000000*'calc monthly loads'!$B$6</f>
        <v>171.85</v>
      </c>
      <c r="K219" s="1">
        <f>'load data'!G219/1000000*'calc monthly loads'!$B$6</f>
        <v>143.143</v>
      </c>
      <c r="L219" s="1">
        <f>'load data'!H219/1000000*'calc monthly loads'!$B$6</f>
        <v>135.898</v>
      </c>
      <c r="M219" s="1">
        <f>'load data'!I219/1000000*'calc monthly loads'!$B$6</f>
        <v>126.48300000000002</v>
      </c>
      <c r="N219" s="1">
        <f>'load data'!J219/1000000*'calc monthly loads'!$B$6</f>
        <v>117.383</v>
      </c>
      <c r="O219" s="1">
        <f>'load data'!K219/1000000*'calc monthly loads'!$B$6</f>
        <v>104.27900000000001</v>
      </c>
      <c r="P219" s="1">
        <f>'load data'!L219/1000000*'calc monthly loads'!$B$6</f>
        <v>106.74300000000001</v>
      </c>
      <c r="Q219" s="1">
        <f>'load data'!M219/1000000*'calc monthly loads'!$B$6</f>
        <v>98.623</v>
      </c>
      <c r="R219" s="1">
        <f>'load data'!N219/1000000*'calc monthly loads'!$B$6</f>
        <v>79.96100000000001</v>
      </c>
      <c r="S219" s="1">
        <f>'load data'!O219/1000000*'calc monthly loads'!$B$6</f>
        <v>63.259</v>
      </c>
      <c r="T219" s="1">
        <f>'load data'!P219/1000000*'calc monthly loads'!$B$6</f>
        <v>55.754999999999995</v>
      </c>
      <c r="U219" t="s">
        <v>13</v>
      </c>
      <c r="V219" s="3">
        <f>SUM(I219:S219)</f>
        <v>1295.679</v>
      </c>
      <c r="W219" t="s">
        <v>14</v>
      </c>
      <c r="X219" s="3">
        <f>T219</f>
        <v>55.754999999999995</v>
      </c>
    </row>
    <row r="220" spans="6:24" ht="12.75">
      <c r="F220">
        <f>'load data'!A220</f>
        <v>41900</v>
      </c>
      <c r="G220">
        <f>'load data'!B220</f>
        <v>1</v>
      </c>
      <c r="H220">
        <v>32</v>
      </c>
      <c r="I220" s="1">
        <f>'load data'!E220/1000000*'calc monthly loads'!$B$6</f>
        <v>53.123000000000005</v>
      </c>
      <c r="J220" s="1">
        <f>'load data'!F220/1000000*'calc monthly loads'!$B$6</f>
        <v>52.157000000000004</v>
      </c>
      <c r="K220" s="1">
        <f>'load data'!G220/1000000*'calc monthly loads'!$B$6</f>
        <v>52.423</v>
      </c>
      <c r="L220" s="1">
        <f>'load data'!H220/1000000*'calc monthly loads'!$B$6</f>
        <v>52.556</v>
      </c>
      <c r="M220" s="1">
        <f>'load data'!I220/1000000*'calc monthly loads'!$B$6</f>
        <v>56.455</v>
      </c>
      <c r="N220" s="1">
        <f>'load data'!J220/1000000*'calc monthly loads'!$B$6</f>
        <v>67.417</v>
      </c>
      <c r="O220" s="1">
        <f>'load data'!K220/1000000*'calc monthly loads'!$B$6</f>
        <v>80.76599999999999</v>
      </c>
      <c r="P220" s="1">
        <f>'load data'!L220/1000000*'calc monthly loads'!$B$6</f>
        <v>105.672</v>
      </c>
      <c r="Q220" s="1">
        <f>'load data'!M220/1000000*'calc monthly loads'!$B$6</f>
        <v>123.116</v>
      </c>
      <c r="R220" s="1">
        <f>'load data'!N220/1000000*'calc monthly loads'!$B$6</f>
        <v>143.346</v>
      </c>
      <c r="S220" s="1">
        <f>'load data'!O220/1000000*'calc monthly loads'!$B$6</f>
        <v>159.789</v>
      </c>
      <c r="T220" s="1">
        <f>'load data'!P220/1000000*'calc monthly loads'!$B$6</f>
        <v>165.564</v>
      </c>
      <c r="U220" t="s">
        <v>13</v>
      </c>
      <c r="V220" s="3">
        <f>SUM(P220:T220)</f>
        <v>697.487</v>
      </c>
      <c r="W220" t="s">
        <v>14</v>
      </c>
      <c r="X220" s="3">
        <f>SUM(I220:O220)</f>
        <v>414.89699999999993</v>
      </c>
    </row>
    <row r="221" spans="6:24" ht="12.75">
      <c r="F221">
        <f>'load data'!A221</f>
        <v>41900</v>
      </c>
      <c r="G221">
        <f>'load data'!B221</f>
        <v>2</v>
      </c>
      <c r="I221" s="1">
        <f>'load data'!E221/1000000*'calc monthly loads'!$B$6</f>
        <v>151.277</v>
      </c>
      <c r="J221" s="1">
        <f>'load data'!F221/1000000*'calc monthly loads'!$B$6</f>
        <v>172.669</v>
      </c>
      <c r="K221" s="1">
        <f>'load data'!G221/1000000*'calc monthly loads'!$B$6</f>
        <v>151.43800000000002</v>
      </c>
      <c r="L221" s="1">
        <f>'load data'!H221/1000000*'calc monthly loads'!$B$6</f>
        <v>144.96300000000002</v>
      </c>
      <c r="M221" s="1">
        <f>'load data'!I221/1000000*'calc monthly loads'!$B$6</f>
        <v>130.186</v>
      </c>
      <c r="N221" s="1">
        <f>'load data'!J221/1000000*'calc monthly loads'!$B$6</f>
        <v>115.969</v>
      </c>
      <c r="O221" s="1">
        <f>'load data'!K221/1000000*'calc monthly loads'!$B$6</f>
        <v>105.595</v>
      </c>
      <c r="P221" s="1">
        <f>'load data'!L221/1000000*'calc monthly loads'!$B$6</f>
        <v>106.23899999999999</v>
      </c>
      <c r="Q221" s="1">
        <f>'load data'!M221/1000000*'calc monthly loads'!$B$6</f>
        <v>96.558</v>
      </c>
      <c r="R221" s="1">
        <f>'load data'!N221/1000000*'calc monthly loads'!$B$6</f>
        <v>78.554</v>
      </c>
      <c r="S221" s="1">
        <f>'load data'!O221/1000000*'calc monthly loads'!$B$6</f>
        <v>65.38</v>
      </c>
      <c r="T221" s="1">
        <f>'load data'!P221/1000000*'calc monthly loads'!$B$6</f>
        <v>63.553000000000004</v>
      </c>
      <c r="U221" t="s">
        <v>13</v>
      </c>
      <c r="V221" s="3">
        <f>SUM(I221:S221)</f>
        <v>1318.828</v>
      </c>
      <c r="W221" t="s">
        <v>14</v>
      </c>
      <c r="X221" s="3">
        <f>T221</f>
        <v>63.553000000000004</v>
      </c>
    </row>
    <row r="222" spans="6:24" ht="12.75">
      <c r="F222">
        <f>'load data'!A222</f>
        <v>42000</v>
      </c>
      <c r="G222">
        <f>'load data'!B222</f>
        <v>1</v>
      </c>
      <c r="H222">
        <v>42</v>
      </c>
      <c r="I222" s="1">
        <f>'load data'!E222/1000000*'calc monthly loads'!$B$6</f>
        <v>56.007</v>
      </c>
      <c r="J222" s="1">
        <f>'load data'!F222/1000000*'calc monthly loads'!$B$6</f>
        <v>53.424</v>
      </c>
      <c r="K222" s="1">
        <f>'load data'!G222/1000000*'calc monthly loads'!$B$6</f>
        <v>52.689</v>
      </c>
      <c r="L222" s="1">
        <f>'load data'!H222/1000000*'calc monthly loads'!$B$6</f>
        <v>53.389</v>
      </c>
      <c r="M222" s="1">
        <f>'load data'!I222/1000000*'calc monthly loads'!$B$6</f>
        <v>58.156</v>
      </c>
      <c r="N222" s="1">
        <f>'load data'!J222/1000000*'calc monthly loads'!$B$6</f>
        <v>68.404</v>
      </c>
      <c r="O222" s="1">
        <f>'load data'!K222/1000000*'calc monthly loads'!$B$6</f>
        <v>82.194</v>
      </c>
      <c r="P222" s="1">
        <f>'load data'!L222/1000000*'calc monthly loads'!$B$6</f>
        <v>119.97300000000001</v>
      </c>
      <c r="Q222" s="1">
        <f>'load data'!M222/1000000*'calc monthly loads'!$B$6</f>
        <v>145.27800000000002</v>
      </c>
      <c r="R222" s="1">
        <f>'load data'!N222/1000000*'calc monthly loads'!$B$6</f>
        <v>154.49</v>
      </c>
      <c r="S222" s="1">
        <f>'load data'!O222/1000000*'calc monthly loads'!$B$6</f>
        <v>172.123</v>
      </c>
      <c r="T222" s="1">
        <f>'load data'!P222/1000000*'calc monthly loads'!$B$6</f>
        <v>151.375</v>
      </c>
      <c r="U222" t="s">
        <v>13</v>
      </c>
      <c r="V222" s="3">
        <f>SUM(P222:T222)</f>
        <v>743.239</v>
      </c>
      <c r="W222" t="s">
        <v>14</v>
      </c>
      <c r="X222" s="3">
        <f>SUM(I222:O222)</f>
        <v>424.26300000000003</v>
      </c>
    </row>
    <row r="223" spans="6:24" ht="12.75">
      <c r="F223">
        <f>'load data'!A223</f>
        <v>42000</v>
      </c>
      <c r="G223">
        <f>'load data'!B223</f>
        <v>2</v>
      </c>
      <c r="I223" s="1">
        <f>'load data'!E223/1000000*'calc monthly loads'!$B$6</f>
        <v>144.137</v>
      </c>
      <c r="J223" s="1">
        <f>'load data'!F223/1000000*'calc monthly loads'!$B$6</f>
        <v>148.092</v>
      </c>
      <c r="K223" s="1">
        <f>'load data'!G223/1000000*'calc monthly loads'!$B$6</f>
        <v>145.6</v>
      </c>
      <c r="L223" s="1">
        <f>'load data'!H223/1000000*'calc monthly loads'!$B$6</f>
        <v>143.92</v>
      </c>
      <c r="M223" s="1">
        <f>'load data'!I223/1000000*'calc monthly loads'!$B$6</f>
        <v>131.334</v>
      </c>
      <c r="N223" s="1">
        <f>'load data'!J223/1000000*'calc monthly loads'!$B$6</f>
        <v>119.70700000000001</v>
      </c>
      <c r="O223" s="1">
        <f>'load data'!K223/1000000*'calc monthly loads'!$B$6</f>
        <v>114.422</v>
      </c>
      <c r="P223" s="1">
        <f>'load data'!L223/1000000*'calc monthly loads'!$B$6</f>
        <v>113.89</v>
      </c>
      <c r="Q223" s="1">
        <f>'load data'!M223/1000000*'calc monthly loads'!$B$6</f>
        <v>92.925</v>
      </c>
      <c r="R223" s="1">
        <f>'load data'!N223/1000000*'calc monthly loads'!$B$6</f>
        <v>78.351</v>
      </c>
      <c r="S223" s="1">
        <f>'load data'!O223/1000000*'calc monthly loads'!$B$6</f>
        <v>62.594</v>
      </c>
      <c r="T223" s="1">
        <f>'load data'!P223/1000000*'calc monthly loads'!$B$6</f>
        <v>54.061</v>
      </c>
      <c r="U223" t="s">
        <v>13</v>
      </c>
      <c r="V223" s="3">
        <f>SUM(I223:S223)</f>
        <v>1294.9720000000002</v>
      </c>
      <c r="W223" t="s">
        <v>14</v>
      </c>
      <c r="X223" s="3">
        <f>T223</f>
        <v>54.061</v>
      </c>
    </row>
    <row r="224" spans="6:24" ht="12.75">
      <c r="F224">
        <f>'load data'!A224</f>
        <v>42100</v>
      </c>
      <c r="G224">
        <f>'load data'!B224</f>
        <v>1</v>
      </c>
      <c r="H224">
        <v>52</v>
      </c>
      <c r="I224" s="1">
        <f>'load data'!E224/1000000*'calc monthly loads'!$B$6</f>
        <v>53.732</v>
      </c>
      <c r="J224" s="1">
        <f>'load data'!F224/1000000*'calc monthly loads'!$B$6</f>
        <v>52.626000000000005</v>
      </c>
      <c r="K224" s="1">
        <f>'load data'!G224/1000000*'calc monthly loads'!$B$6</f>
        <v>52.297000000000004</v>
      </c>
      <c r="L224" s="1">
        <f>'load data'!H224/1000000*'calc monthly loads'!$B$6</f>
        <v>52.444</v>
      </c>
      <c r="M224" s="1">
        <f>'load data'!I224/1000000*'calc monthly loads'!$B$6</f>
        <v>55.272</v>
      </c>
      <c r="N224" s="1">
        <f>'load data'!J224/1000000*'calc monthly loads'!$B$6</f>
        <v>62.93</v>
      </c>
      <c r="O224" s="1">
        <f>'load data'!K224/1000000*'calc monthly loads'!$B$6</f>
        <v>71.393</v>
      </c>
      <c r="P224" s="1">
        <f>'load data'!L224/1000000*'calc monthly loads'!$B$6</f>
        <v>95.48700000000001</v>
      </c>
      <c r="Q224" s="1">
        <f>'load data'!M224/1000000*'calc monthly loads'!$B$6</f>
        <v>109.43100000000001</v>
      </c>
      <c r="R224" s="1">
        <f>'load data'!N224/1000000*'calc monthly loads'!$B$6</f>
        <v>141.00799999999998</v>
      </c>
      <c r="S224" s="1">
        <f>'load data'!O224/1000000*'calc monthly loads'!$B$6</f>
        <v>163.63899999999998</v>
      </c>
      <c r="T224" s="1">
        <f>'load data'!P224/1000000*'calc monthly loads'!$B$6</f>
        <v>155.869</v>
      </c>
      <c r="U224" t="s">
        <v>13</v>
      </c>
      <c r="V224" s="3">
        <f>SUM(P224:T224)</f>
        <v>665.434</v>
      </c>
      <c r="W224" t="s">
        <v>14</v>
      </c>
      <c r="X224" s="3">
        <f>SUM(I224:O224)</f>
        <v>400.69399999999996</v>
      </c>
    </row>
    <row r="225" spans="6:24" ht="12.75">
      <c r="F225">
        <f>'load data'!A225</f>
        <v>42100</v>
      </c>
      <c r="G225">
        <f>'load data'!B225</f>
        <v>2</v>
      </c>
      <c r="I225" s="1">
        <f>'load data'!E225/1000000*'calc monthly loads'!$B$6</f>
        <v>147.46200000000002</v>
      </c>
      <c r="J225" s="1">
        <f>'load data'!F225/1000000*'calc monthly loads'!$B$6</f>
        <v>174.95100000000002</v>
      </c>
      <c r="K225" s="1">
        <f>'load data'!G225/1000000*'calc monthly loads'!$B$6</f>
        <v>138.47400000000002</v>
      </c>
      <c r="L225" s="1">
        <f>'load data'!H225/1000000*'calc monthly loads'!$B$6</f>
        <v>130.03199999999998</v>
      </c>
      <c r="M225" s="1">
        <f>'load data'!I225/1000000*'calc monthly loads'!$B$6</f>
        <v>125.88099999999999</v>
      </c>
      <c r="N225" s="1">
        <f>'load data'!J225/1000000*'calc monthly loads'!$B$6</f>
        <v>117.66300000000001</v>
      </c>
      <c r="O225" s="1">
        <f>'load data'!K225/1000000*'calc monthly loads'!$B$6</f>
        <v>112.343</v>
      </c>
      <c r="P225" s="1">
        <f>'load data'!L225/1000000*'calc monthly loads'!$B$6</f>
        <v>110.327</v>
      </c>
      <c r="Q225" s="1">
        <f>'load data'!M225/1000000*'calc monthly loads'!$B$6</f>
        <v>95.095</v>
      </c>
      <c r="R225" s="1">
        <f>'load data'!N225/1000000*'calc monthly loads'!$B$6</f>
        <v>79.485</v>
      </c>
      <c r="S225" s="1">
        <f>'load data'!O225/1000000*'calc monthly loads'!$B$6</f>
        <v>65.653</v>
      </c>
      <c r="T225" s="1">
        <f>'load data'!P225/1000000*'calc monthly loads'!$B$6</f>
        <v>62.118</v>
      </c>
      <c r="U225" t="s">
        <v>13</v>
      </c>
      <c r="V225" s="3">
        <f>SUM(I225:S225)</f>
        <v>1297.366</v>
      </c>
      <c r="W225" t="s">
        <v>14</v>
      </c>
      <c r="X225" s="3">
        <f>T225</f>
        <v>62.118</v>
      </c>
    </row>
    <row r="226" spans="6:24" ht="12.75">
      <c r="F226">
        <f>'load data'!A226</f>
        <v>42200</v>
      </c>
      <c r="G226">
        <f>'load data'!B226</f>
        <v>1</v>
      </c>
      <c r="H226">
        <v>62</v>
      </c>
      <c r="I226" s="1">
        <f>'load data'!E226/1000000*'calc monthly loads'!$B$6</f>
        <v>55.66400000000001</v>
      </c>
      <c r="J226" s="1">
        <f>'load data'!F226/1000000*'calc monthly loads'!$B$6</f>
        <v>55.195</v>
      </c>
      <c r="K226" s="1">
        <f>'load data'!G226/1000000*'calc monthly loads'!$B$6</f>
        <v>54.397</v>
      </c>
      <c r="L226" s="1">
        <f>'load data'!H226/1000000*'calc monthly loads'!$B$6</f>
        <v>55.57999999999999</v>
      </c>
      <c r="M226" s="1">
        <f>'load data'!I226/1000000*'calc monthly loads'!$B$6</f>
        <v>56.378</v>
      </c>
      <c r="N226" s="1">
        <f>'load data'!J226/1000000*'calc monthly loads'!$B$6</f>
        <v>61.20100000000001</v>
      </c>
      <c r="O226" s="1">
        <f>'load data'!K226/1000000*'calc monthly loads'!$B$6</f>
        <v>65.87</v>
      </c>
      <c r="P226" s="1">
        <f>'load data'!L226/1000000*'calc monthly loads'!$B$6</f>
        <v>73.28299999999999</v>
      </c>
      <c r="Q226" s="1">
        <f>'load data'!M226/1000000*'calc monthly loads'!$B$6</f>
        <v>84.23100000000001</v>
      </c>
      <c r="R226" s="1">
        <f>'load data'!N226/1000000*'calc monthly loads'!$B$6</f>
        <v>102.963</v>
      </c>
      <c r="S226" s="1">
        <f>'load data'!O226/1000000*'calc monthly loads'!$B$6</f>
        <v>113.134</v>
      </c>
      <c r="T226" s="1">
        <f>'load data'!P226/1000000*'calc monthly loads'!$B$6</f>
        <v>108.297</v>
      </c>
      <c r="U226" t="s">
        <v>13</v>
      </c>
      <c r="V226" s="3">
        <v>0</v>
      </c>
      <c r="W226" t="s">
        <v>14</v>
      </c>
      <c r="X226" s="3">
        <f>SUM(I226:T226)</f>
        <v>886.193</v>
      </c>
    </row>
    <row r="227" spans="6:24" ht="12.75">
      <c r="F227">
        <f>'load data'!A227</f>
        <v>42200</v>
      </c>
      <c r="G227">
        <f>'load data'!B227</f>
        <v>2</v>
      </c>
      <c r="I227" s="1">
        <f>'load data'!E227/1000000*'calc monthly loads'!$B$6</f>
        <v>105.203</v>
      </c>
      <c r="J227" s="1">
        <f>'load data'!F227/1000000*'calc monthly loads'!$B$6</f>
        <v>101.90599999999999</v>
      </c>
      <c r="K227" s="1">
        <f>'load data'!G227/1000000*'calc monthly loads'!$B$6</f>
        <v>102.431</v>
      </c>
      <c r="L227" s="1">
        <f>'load data'!H227/1000000*'calc monthly loads'!$B$6</f>
        <v>106.75</v>
      </c>
      <c r="M227" s="1">
        <f>'load data'!I227/1000000*'calc monthly loads'!$B$6</f>
        <v>103.467</v>
      </c>
      <c r="N227" s="1">
        <f>'load data'!J227/1000000*'calc monthly loads'!$B$6</f>
        <v>103.01899999999999</v>
      </c>
      <c r="O227" s="1">
        <f>'load data'!K227/1000000*'calc monthly loads'!$B$6</f>
        <v>99.855</v>
      </c>
      <c r="P227" s="1">
        <f>'load data'!L227/1000000*'calc monthly loads'!$B$6</f>
        <v>104.622</v>
      </c>
      <c r="Q227" s="1">
        <f>'load data'!M227/1000000*'calc monthly loads'!$B$6</f>
        <v>95.19999999999999</v>
      </c>
      <c r="R227" s="1">
        <f>'load data'!N227/1000000*'calc monthly loads'!$B$6</f>
        <v>82.63499999999999</v>
      </c>
      <c r="S227" s="1">
        <f>'load data'!O227/1000000*'calc monthly loads'!$B$6</f>
        <v>65.03</v>
      </c>
      <c r="T227" s="1">
        <f>'load data'!P227/1000000*'calc monthly loads'!$B$6</f>
        <v>59.50000000000001</v>
      </c>
      <c r="U227" t="s">
        <v>13</v>
      </c>
      <c r="V227" s="3">
        <v>0</v>
      </c>
      <c r="W227" t="s">
        <v>14</v>
      </c>
      <c r="X227" s="3">
        <f>SUM(I227:T227)</f>
        <v>1129.618</v>
      </c>
    </row>
    <row r="228" spans="6:24" ht="12.75">
      <c r="F228">
        <f>'load data'!A228</f>
        <v>42300</v>
      </c>
      <c r="G228">
        <f>'load data'!B228</f>
        <v>1</v>
      </c>
      <c r="H228">
        <v>72</v>
      </c>
      <c r="I228" s="1">
        <f>'load data'!E228/1000000*'calc monthly loads'!$B$6</f>
        <v>56.287</v>
      </c>
      <c r="J228" s="1">
        <f>'load data'!F228/1000000*'calc monthly loads'!$B$6</f>
        <v>55.566</v>
      </c>
      <c r="K228" s="1">
        <f>'load data'!G228/1000000*'calc monthly loads'!$B$6</f>
        <v>54.586</v>
      </c>
      <c r="L228" s="1">
        <f>'load data'!H228/1000000*'calc monthly loads'!$B$6</f>
        <v>54.586</v>
      </c>
      <c r="M228" s="1">
        <f>'load data'!I228/1000000*'calc monthly loads'!$B$6</f>
        <v>54.698</v>
      </c>
      <c r="N228" s="1">
        <f>'load data'!J228/1000000*'calc monthly loads'!$B$6</f>
        <v>56.609</v>
      </c>
      <c r="O228" s="1">
        <f>'load data'!K228/1000000*'calc monthly loads'!$B$6</f>
        <v>61.410999999999994</v>
      </c>
      <c r="P228" s="1">
        <f>'load data'!L228/1000000*'calc monthly loads'!$B$6</f>
        <v>61.809999999999995</v>
      </c>
      <c r="Q228" s="1">
        <f>'load data'!M228/1000000*'calc monthly loads'!$B$6</f>
        <v>59.948</v>
      </c>
      <c r="R228" s="1">
        <f>'load data'!N228/1000000*'calc monthly loads'!$B$6</f>
        <v>60.30499999999999</v>
      </c>
      <c r="S228" s="1">
        <f>'load data'!O228/1000000*'calc monthly loads'!$B$6</f>
        <v>64.42099999999999</v>
      </c>
      <c r="T228" s="1">
        <f>'load data'!P228/1000000*'calc monthly loads'!$B$6</f>
        <v>66.38799999999999</v>
      </c>
      <c r="U228" t="s">
        <v>13</v>
      </c>
      <c r="V228" s="3">
        <v>0</v>
      </c>
      <c r="W228" t="s">
        <v>14</v>
      </c>
      <c r="X228" s="3">
        <f>SUM(I228:T228)</f>
        <v>706.6149999999999</v>
      </c>
    </row>
    <row r="229" spans="6:24" ht="12.75">
      <c r="F229">
        <f>'load data'!A229</f>
        <v>42300</v>
      </c>
      <c r="G229">
        <f>'load data'!B229</f>
        <v>2</v>
      </c>
      <c r="I229" s="1">
        <f>'load data'!E229/1000000*'calc monthly loads'!$B$6</f>
        <v>71.393</v>
      </c>
      <c r="J229" s="1">
        <f>'load data'!F229/1000000*'calc monthly loads'!$B$6</f>
        <v>71.869</v>
      </c>
      <c r="K229" s="1">
        <f>'load data'!G229/1000000*'calc monthly loads'!$B$6</f>
        <v>72.408</v>
      </c>
      <c r="L229" s="1">
        <f>'load data'!H229/1000000*'calc monthly loads'!$B$6</f>
        <v>71.036</v>
      </c>
      <c r="M229" s="1">
        <f>'load data'!I229/1000000*'calc monthly loads'!$B$6</f>
        <v>67.788</v>
      </c>
      <c r="N229" s="1">
        <f>'load data'!J229/1000000*'calc monthly loads'!$B$6</f>
        <v>72.443</v>
      </c>
      <c r="O229" s="1">
        <f>'load data'!K229/1000000*'calc monthly loads'!$B$6</f>
        <v>67.592</v>
      </c>
      <c r="P229" s="1">
        <f>'load data'!L229/1000000*'calc monthly loads'!$B$6</f>
        <v>67.907</v>
      </c>
      <c r="Q229" s="1">
        <f>'load data'!M229/1000000*'calc monthly loads'!$B$6</f>
        <v>66.675</v>
      </c>
      <c r="R229" s="1">
        <f>'load data'!N229/1000000*'calc monthly loads'!$B$6</f>
        <v>64.533</v>
      </c>
      <c r="S229" s="1">
        <f>'load data'!O229/1000000*'calc monthly loads'!$B$6</f>
        <v>58.45700000000001</v>
      </c>
      <c r="T229" s="1">
        <f>'load data'!P229/1000000*'calc monthly loads'!$B$6</f>
        <v>58.394000000000005</v>
      </c>
      <c r="U229" t="s">
        <v>13</v>
      </c>
      <c r="V229" s="3">
        <v>0</v>
      </c>
      <c r="W229" t="s">
        <v>14</v>
      </c>
      <c r="X229" s="3">
        <f>SUM(I229:T229)</f>
        <v>810.495</v>
      </c>
    </row>
    <row r="230" spans="6:24" ht="12.75">
      <c r="F230">
        <f>'load data'!A230</f>
        <v>42400</v>
      </c>
      <c r="G230">
        <f>'load data'!B230</f>
        <v>1</v>
      </c>
      <c r="H230">
        <v>12</v>
      </c>
      <c r="I230" s="1">
        <f>'load data'!E230/1000000*'calc monthly loads'!$B$6</f>
        <v>57.834</v>
      </c>
      <c r="J230" s="1">
        <f>'load data'!F230/1000000*'calc monthly loads'!$B$6</f>
        <v>56.476000000000006</v>
      </c>
      <c r="K230" s="1">
        <f>'load data'!G230/1000000*'calc monthly loads'!$B$6</f>
        <v>56.119</v>
      </c>
      <c r="L230" s="1">
        <f>'load data'!H230/1000000*'calc monthly loads'!$B$6</f>
        <v>61.376</v>
      </c>
      <c r="M230" s="1">
        <f>'load data'!I230/1000000*'calc monthly loads'!$B$6</f>
        <v>59.78000000000001</v>
      </c>
      <c r="N230" s="1">
        <f>'load data'!J230/1000000*'calc monthly loads'!$B$6</f>
        <v>71.057</v>
      </c>
      <c r="O230" s="1">
        <f>'load data'!K230/1000000*'calc monthly loads'!$B$6</f>
        <v>86.884</v>
      </c>
      <c r="P230" s="1">
        <f>'load data'!L230/1000000*'calc monthly loads'!$B$6</f>
        <v>133.812</v>
      </c>
      <c r="Q230" s="1">
        <f>'load data'!M230/1000000*'calc monthly loads'!$B$6</f>
        <v>133.777</v>
      </c>
      <c r="R230" s="1">
        <f>'load data'!N230/1000000*'calc monthly loads'!$B$6</f>
        <v>139.685</v>
      </c>
      <c r="S230" s="1">
        <f>'load data'!O230/1000000*'calc monthly loads'!$B$6</f>
        <v>181.139</v>
      </c>
      <c r="T230" s="1">
        <f>'load data'!P230/1000000*'calc monthly loads'!$B$6</f>
        <v>163.359</v>
      </c>
      <c r="U230" t="s">
        <v>13</v>
      </c>
      <c r="V230" s="3">
        <f>SUM(P230:T230)</f>
        <v>751.772</v>
      </c>
      <c r="W230" t="s">
        <v>14</v>
      </c>
      <c r="X230" s="3">
        <f>SUM(I230:O230)</f>
        <v>449.52600000000007</v>
      </c>
    </row>
    <row r="231" spans="6:24" ht="12.75">
      <c r="F231">
        <f>'load data'!A231</f>
        <v>42400</v>
      </c>
      <c r="G231">
        <f>'load data'!B231</f>
        <v>2</v>
      </c>
      <c r="I231" s="1">
        <f>'load data'!E231/1000000*'calc monthly loads'!$B$6</f>
        <v>162.029</v>
      </c>
      <c r="J231" s="1">
        <f>'load data'!F231/1000000*'calc monthly loads'!$B$6</f>
        <v>165.333</v>
      </c>
      <c r="K231" s="1">
        <f>'load data'!G231/1000000*'calc monthly loads'!$B$6</f>
        <v>156.38</v>
      </c>
      <c r="L231" s="1">
        <f>'load data'!H231/1000000*'calc monthly loads'!$B$6</f>
        <v>142.89800000000002</v>
      </c>
      <c r="M231" s="1">
        <f>'load data'!I231/1000000*'calc monthly loads'!$B$6</f>
        <v>127.30899999999998</v>
      </c>
      <c r="N231" s="1">
        <f>'load data'!J231/1000000*'calc monthly loads'!$B$6</f>
        <v>117.66999999999999</v>
      </c>
      <c r="O231" s="1">
        <f>'load data'!K231/1000000*'calc monthly loads'!$B$6</f>
        <v>104.97200000000001</v>
      </c>
      <c r="P231" s="1">
        <f>'load data'!L231/1000000*'calc monthly loads'!$B$6</f>
        <v>107.91199999999999</v>
      </c>
      <c r="Q231" s="1">
        <f>'load data'!M231/1000000*'calc monthly loads'!$B$6</f>
        <v>98.78399999999999</v>
      </c>
      <c r="R231" s="1">
        <f>'load data'!N231/1000000*'calc monthly loads'!$B$6</f>
        <v>80.09400000000001</v>
      </c>
      <c r="S231" s="1">
        <f>'load data'!O231/1000000*'calc monthly loads'!$B$6</f>
        <v>63.637</v>
      </c>
      <c r="T231" s="1">
        <f>'load data'!P231/1000000*'calc monthly loads'!$B$6</f>
        <v>56.357000000000006</v>
      </c>
      <c r="U231" t="s">
        <v>13</v>
      </c>
      <c r="V231" s="3">
        <f>SUM(I231:S231)</f>
        <v>1327.0179999999998</v>
      </c>
      <c r="W231" t="s">
        <v>14</v>
      </c>
      <c r="X231" s="3">
        <f>T231</f>
        <v>56.357000000000006</v>
      </c>
    </row>
    <row r="232" spans="6:24" ht="12.75">
      <c r="F232">
        <f>'load data'!A232</f>
        <v>42500</v>
      </c>
      <c r="G232">
        <f>'load data'!B232</f>
        <v>1</v>
      </c>
      <c r="H232">
        <v>22</v>
      </c>
      <c r="I232" s="1">
        <f>'load data'!E232/1000000*'calc monthly loads'!$B$6</f>
        <v>55.692</v>
      </c>
      <c r="J232" s="1">
        <f>'load data'!F232/1000000*'calc monthly loads'!$B$6</f>
        <v>56.609</v>
      </c>
      <c r="K232" s="1">
        <f>'load data'!G232/1000000*'calc monthly loads'!$B$6</f>
        <v>53.97</v>
      </c>
      <c r="L232" s="1">
        <f>'load data'!H232/1000000*'calc monthly loads'!$B$6</f>
        <v>54.32</v>
      </c>
      <c r="M232" s="1">
        <f>'load data'!I232/1000000*'calc monthly loads'!$B$6</f>
        <v>58.576</v>
      </c>
      <c r="N232" s="1">
        <f>'load data'!J232/1000000*'calc monthly loads'!$B$6</f>
        <v>66.899</v>
      </c>
      <c r="O232" s="1">
        <f>'load data'!K232/1000000*'calc monthly loads'!$B$6</f>
        <v>83.048</v>
      </c>
      <c r="P232" s="1">
        <f>'load data'!L232/1000000*'calc monthly loads'!$B$6</f>
        <v>107.163</v>
      </c>
      <c r="Q232" s="1">
        <f>'load data'!M232/1000000*'calc monthly loads'!$B$6</f>
        <v>119.623</v>
      </c>
      <c r="R232" s="1">
        <f>'load data'!N232/1000000*'calc monthly loads'!$B$6</f>
        <v>155.4</v>
      </c>
      <c r="S232" s="1">
        <f>'load data'!O232/1000000*'calc monthly loads'!$B$6</f>
        <v>162.505</v>
      </c>
      <c r="T232" s="1">
        <f>'load data'!P232/1000000*'calc monthly loads'!$B$6</f>
        <v>144.704</v>
      </c>
      <c r="U232" t="s">
        <v>13</v>
      </c>
      <c r="V232" s="3">
        <f>SUM(P232:T232)</f>
        <v>689.395</v>
      </c>
      <c r="W232" t="s">
        <v>14</v>
      </c>
      <c r="X232" s="3">
        <f>SUM(I232:O232)</f>
        <v>429.11400000000003</v>
      </c>
    </row>
    <row r="233" spans="6:24" ht="12.75">
      <c r="F233">
        <f>'load data'!A233</f>
        <v>42500</v>
      </c>
      <c r="G233">
        <f>'load data'!B233</f>
        <v>2</v>
      </c>
      <c r="I233" s="1">
        <f>'load data'!E233/1000000*'calc monthly loads'!$B$6</f>
        <v>141.792</v>
      </c>
      <c r="J233" s="1">
        <f>'load data'!F233/1000000*'calc monthly loads'!$B$6</f>
        <v>145.86599999999999</v>
      </c>
      <c r="K233" s="1">
        <f>'load data'!G233/1000000*'calc monthly loads'!$B$6</f>
        <v>148.225</v>
      </c>
      <c r="L233" s="1">
        <f>'load data'!H233/1000000*'calc monthly loads'!$B$6</f>
        <v>138.60000000000002</v>
      </c>
      <c r="M233" s="1">
        <f>'load data'!I233/1000000*'calc monthly loads'!$B$6</f>
        <v>131.50900000000001</v>
      </c>
      <c r="N233" s="1">
        <f>'load data'!J233/1000000*'calc monthly loads'!$B$6</f>
        <v>117.628</v>
      </c>
      <c r="O233" s="1">
        <f>'load data'!K233/1000000*'calc monthly loads'!$B$6</f>
        <v>107.366</v>
      </c>
      <c r="P233" s="1">
        <f>'load data'!L233/1000000*'calc monthly loads'!$B$6</f>
        <v>106.974</v>
      </c>
      <c r="Q233" s="1">
        <f>'load data'!M233/1000000*'calc monthly loads'!$B$6</f>
        <v>99.813</v>
      </c>
      <c r="R233" s="1">
        <f>'load data'!N233/1000000*'calc monthly loads'!$B$6</f>
        <v>81.9</v>
      </c>
      <c r="S233" s="1">
        <f>'load data'!O233/1000000*'calc monthly loads'!$B$6</f>
        <v>66.073</v>
      </c>
      <c r="T233" s="1">
        <f>'load data'!P233/1000000*'calc monthly loads'!$B$6</f>
        <v>58.499</v>
      </c>
      <c r="U233" t="s">
        <v>13</v>
      </c>
      <c r="V233" s="3">
        <f>SUM(I233:S233)</f>
        <v>1285.7460000000003</v>
      </c>
      <c r="W233" t="s">
        <v>14</v>
      </c>
      <c r="X233" s="3">
        <f>T233</f>
        <v>58.499</v>
      </c>
    </row>
    <row r="234" spans="6:24" ht="12.75">
      <c r="F234">
        <f>'load data'!A234</f>
        <v>42600</v>
      </c>
      <c r="G234">
        <f>'load data'!B234</f>
        <v>1</v>
      </c>
      <c r="H234">
        <v>32</v>
      </c>
      <c r="I234" s="1">
        <f>'load data'!E234/1000000*'calc monthly loads'!$B$6</f>
        <v>54.915</v>
      </c>
      <c r="J234" s="1">
        <f>'load data'!F234/1000000*'calc monthly loads'!$B$6</f>
        <v>55.489</v>
      </c>
      <c r="K234" s="1">
        <f>'load data'!G234/1000000*'calc monthly loads'!$B$6</f>
        <v>54.103</v>
      </c>
      <c r="L234" s="1">
        <f>'load data'!H234/1000000*'calc monthly loads'!$B$6</f>
        <v>54.628</v>
      </c>
      <c r="M234" s="1">
        <f>'load data'!I234/1000000*'calc monthly loads'!$B$6</f>
        <v>58.67400000000001</v>
      </c>
      <c r="N234" s="1">
        <f>'load data'!J234/1000000*'calc monthly loads'!$B$6</f>
        <v>68.278</v>
      </c>
      <c r="O234" s="1">
        <f>'load data'!K234/1000000*'calc monthly loads'!$B$6</f>
        <v>82.64200000000001</v>
      </c>
      <c r="P234" s="1">
        <f>'load data'!L234/1000000*'calc monthly loads'!$B$6</f>
        <v>107.38</v>
      </c>
      <c r="Q234" s="1">
        <f>'load data'!M234/1000000*'calc monthly loads'!$B$6</f>
        <v>124.733</v>
      </c>
      <c r="R234" s="1">
        <f>'load data'!N234/1000000*'calc monthly loads'!$B$6</f>
        <v>158.165</v>
      </c>
      <c r="S234" s="1">
        <f>'load data'!O234/1000000*'calc monthly loads'!$B$6</f>
        <v>160.118</v>
      </c>
      <c r="T234" s="1">
        <f>'load data'!P234/1000000*'calc monthly loads'!$B$6</f>
        <v>149.597</v>
      </c>
      <c r="U234" t="s">
        <v>13</v>
      </c>
      <c r="V234" s="3">
        <f>SUM(P234:T234)</f>
        <v>699.9929999999999</v>
      </c>
      <c r="W234" t="s">
        <v>14</v>
      </c>
      <c r="X234" s="3">
        <f>SUM(I234:O234)</f>
        <v>428.729</v>
      </c>
    </row>
    <row r="235" spans="6:24" ht="12.75">
      <c r="F235">
        <f>'load data'!A235</f>
        <v>42600</v>
      </c>
      <c r="G235">
        <f>'load data'!B235</f>
        <v>2</v>
      </c>
      <c r="I235" s="1">
        <f>'load data'!E235/1000000*'calc monthly loads'!$B$6</f>
        <v>140.69299999999998</v>
      </c>
      <c r="J235" s="1">
        <f>'load data'!F235/1000000*'calc monthly loads'!$B$6</f>
        <v>176.526</v>
      </c>
      <c r="K235" s="1">
        <f>'load data'!G235/1000000*'calc monthly loads'!$B$6</f>
        <v>147.238</v>
      </c>
      <c r="L235" s="1">
        <f>'load data'!H235/1000000*'calc monthly loads'!$B$6</f>
        <v>139.78300000000002</v>
      </c>
      <c r="M235" s="1">
        <f>'load data'!I235/1000000*'calc monthly loads'!$B$6</f>
        <v>131.824</v>
      </c>
      <c r="N235" s="1">
        <f>'load data'!J235/1000000*'calc monthly loads'!$B$6</f>
        <v>116.26299999999999</v>
      </c>
      <c r="O235" s="1">
        <f>'load data'!K235/1000000*'calc monthly loads'!$B$6</f>
        <v>107.856</v>
      </c>
      <c r="P235" s="1">
        <f>'load data'!L235/1000000*'calc monthly loads'!$B$6</f>
        <v>110.74700000000001</v>
      </c>
      <c r="Q235" s="1">
        <f>'load data'!M235/1000000*'calc monthly loads'!$B$6</f>
        <v>98.728</v>
      </c>
      <c r="R235" s="1">
        <f>'load data'!N235/1000000*'calc monthly loads'!$B$6</f>
        <v>80.409</v>
      </c>
      <c r="S235" s="1">
        <f>'load data'!O235/1000000*'calc monthly loads'!$B$6</f>
        <v>65.03</v>
      </c>
      <c r="T235" s="1">
        <f>'load data'!P235/1000000*'calc monthly loads'!$B$6</f>
        <v>59.458</v>
      </c>
      <c r="U235" t="s">
        <v>13</v>
      </c>
      <c r="V235" s="3">
        <f>SUM(I235:S235)</f>
        <v>1315.0970000000002</v>
      </c>
      <c r="W235" t="s">
        <v>14</v>
      </c>
      <c r="X235" s="3">
        <f>T235</f>
        <v>59.458</v>
      </c>
    </row>
    <row r="236" spans="6:24" ht="12.75">
      <c r="F236">
        <f>'load data'!A236</f>
        <v>42700</v>
      </c>
      <c r="G236">
        <f>'load data'!B236</f>
        <v>1</v>
      </c>
      <c r="H236">
        <v>42</v>
      </c>
      <c r="I236" s="1">
        <f>'load data'!E236/1000000*'calc monthly loads'!$B$6</f>
        <v>55.321000000000005</v>
      </c>
      <c r="J236" s="1">
        <f>'load data'!F236/1000000*'calc monthly loads'!$B$6</f>
        <v>54.894</v>
      </c>
      <c r="K236" s="1">
        <f>'load data'!G236/1000000*'calc monthly loads'!$B$6</f>
        <v>54.684000000000005</v>
      </c>
      <c r="L236" s="1">
        <f>'load data'!H236/1000000*'calc monthly loads'!$B$6</f>
        <v>54.747</v>
      </c>
      <c r="M236" s="1">
        <f>'load data'!I236/1000000*'calc monthly loads'!$B$6</f>
        <v>58.849</v>
      </c>
      <c r="N236" s="1">
        <f>'load data'!J236/1000000*'calc monthly loads'!$B$6</f>
        <v>67.851</v>
      </c>
      <c r="O236" s="1">
        <f>'load data'!K236/1000000*'calc monthly loads'!$B$6</f>
        <v>85.20400000000001</v>
      </c>
      <c r="P236" s="1">
        <f>'load data'!L236/1000000*'calc monthly loads'!$B$6</f>
        <v>109.45900000000002</v>
      </c>
      <c r="Q236" s="1">
        <f>'load data'!M236/1000000*'calc monthly loads'!$B$6</f>
        <v>121.35900000000001</v>
      </c>
      <c r="R236" s="1">
        <f>'load data'!N236/1000000*'calc monthly loads'!$B$6</f>
        <v>141.792</v>
      </c>
      <c r="S236" s="1">
        <f>'load data'!O236/1000000*'calc monthly loads'!$B$6</f>
        <v>145.824</v>
      </c>
      <c r="T236" s="1">
        <f>'load data'!P236/1000000*'calc monthly loads'!$B$6</f>
        <v>146.454</v>
      </c>
      <c r="U236" t="s">
        <v>13</v>
      </c>
      <c r="V236" s="3">
        <f>SUM(P236:T236)</f>
        <v>664.8879999999999</v>
      </c>
      <c r="W236" t="s">
        <v>14</v>
      </c>
      <c r="X236" s="3">
        <f>SUM(I236:O236)</f>
        <v>431.55</v>
      </c>
    </row>
    <row r="237" spans="6:24" ht="12.75">
      <c r="F237">
        <f>'load data'!A237</f>
        <v>42700</v>
      </c>
      <c r="G237">
        <f>'load data'!B237</f>
        <v>2</v>
      </c>
      <c r="I237" s="1">
        <f>'load data'!E237/1000000*'calc monthly loads'!$B$6</f>
        <v>141.792</v>
      </c>
      <c r="J237" s="1">
        <f>'load data'!F237/1000000*'calc monthly loads'!$B$6</f>
        <v>147.26600000000002</v>
      </c>
      <c r="K237" s="1">
        <f>'load data'!G237/1000000*'calc monthly loads'!$B$6</f>
        <v>146.79</v>
      </c>
      <c r="L237" s="1">
        <f>'load data'!H237/1000000*'calc monthly loads'!$B$6</f>
        <v>141.561</v>
      </c>
      <c r="M237" s="1">
        <f>'load data'!I237/1000000*'calc monthly loads'!$B$6</f>
        <v>131.299</v>
      </c>
      <c r="N237" s="1">
        <f>'load data'!J237/1000000*'calc monthly loads'!$B$6</f>
        <v>117.614</v>
      </c>
      <c r="O237" s="1">
        <f>'load data'!K237/1000000*'calc monthly loads'!$B$6</f>
        <v>104.20899999999999</v>
      </c>
      <c r="P237" s="1">
        <f>'load data'!L237/1000000*'calc monthly loads'!$B$6</f>
        <v>101.521</v>
      </c>
      <c r="Q237" s="1">
        <f>'load data'!M237/1000000*'calc monthly loads'!$B$6</f>
        <v>96.11</v>
      </c>
      <c r="R237" s="1">
        <f>'load data'!N237/1000000*'calc monthly loads'!$B$6</f>
        <v>84.133</v>
      </c>
      <c r="S237" s="1">
        <f>'load data'!O237/1000000*'calc monthly loads'!$B$6</f>
        <v>69.671</v>
      </c>
      <c r="T237" s="1">
        <f>'load data'!P237/1000000*'calc monthly loads'!$B$6</f>
        <v>60.382</v>
      </c>
      <c r="U237" t="s">
        <v>13</v>
      </c>
      <c r="V237" s="3">
        <f>SUM(I237:S237)</f>
        <v>1281.966</v>
      </c>
      <c r="W237" t="s">
        <v>14</v>
      </c>
      <c r="X237" s="3">
        <f>T237</f>
        <v>60.382</v>
      </c>
    </row>
    <row r="238" spans="6:24" ht="12.75">
      <c r="F238">
        <f>'load data'!A238</f>
        <v>42800</v>
      </c>
      <c r="G238">
        <f>'load data'!B238</f>
        <v>1</v>
      </c>
      <c r="H238">
        <v>52</v>
      </c>
      <c r="I238" s="1">
        <f>'load data'!E238/1000000*'calc monthly loads'!$B$6</f>
        <v>55.573</v>
      </c>
      <c r="J238" s="1">
        <f>'load data'!F238/1000000*'calc monthly loads'!$B$6</f>
        <v>56.797999999999995</v>
      </c>
      <c r="K238" s="1">
        <f>'load data'!G238/1000000*'calc monthly loads'!$B$6</f>
        <v>52.681999999999995</v>
      </c>
      <c r="L238" s="1">
        <f>'load data'!H238/1000000*'calc monthly loads'!$B$6</f>
        <v>53.816</v>
      </c>
      <c r="M238" s="1">
        <f>'load data'!I238/1000000*'calc monthly loads'!$B$6</f>
        <v>57.86200000000001</v>
      </c>
      <c r="N238" s="1">
        <f>'load data'!J238/1000000*'calc monthly loads'!$B$6</f>
        <v>67.08800000000001</v>
      </c>
      <c r="O238" s="1">
        <f>'load data'!K238/1000000*'calc monthly loads'!$B$6</f>
        <v>87.91300000000001</v>
      </c>
      <c r="P238" s="1">
        <f>'load data'!L238/1000000*'calc monthly loads'!$B$6</f>
        <v>108.556</v>
      </c>
      <c r="Q238" s="1">
        <f>'load data'!M238/1000000*'calc monthly loads'!$B$6</f>
        <v>120.99499999999999</v>
      </c>
      <c r="R238" s="1">
        <f>'load data'!N238/1000000*'calc monthly loads'!$B$6</f>
        <v>137.956</v>
      </c>
      <c r="S238" s="1">
        <f>'load data'!O238/1000000*'calc monthly loads'!$B$6</f>
        <v>144.151</v>
      </c>
      <c r="T238" s="1">
        <f>'load data'!P238/1000000*'calc monthly loads'!$B$6</f>
        <v>143.92</v>
      </c>
      <c r="U238" t="s">
        <v>13</v>
      </c>
      <c r="V238" s="3">
        <f>SUM(P238:T238)</f>
        <v>655.578</v>
      </c>
      <c r="W238" t="s">
        <v>14</v>
      </c>
      <c r="X238" s="3">
        <f>SUM(I238:O238)</f>
        <v>431.732</v>
      </c>
    </row>
    <row r="239" spans="6:24" ht="12.75">
      <c r="F239">
        <f>'load data'!A239</f>
        <v>42800</v>
      </c>
      <c r="G239">
        <f>'load data'!B239</f>
        <v>2</v>
      </c>
      <c r="I239" s="1">
        <f>'load data'!E239/1000000*'calc monthly loads'!$B$6</f>
        <v>139.57299999999998</v>
      </c>
      <c r="J239" s="1">
        <f>'load data'!F239/1000000*'calc monthly loads'!$B$6</f>
        <v>141.736</v>
      </c>
      <c r="K239" s="1">
        <f>'load data'!G239/1000000*'calc monthly loads'!$B$6</f>
        <v>138.768</v>
      </c>
      <c r="L239" s="1">
        <f>'load data'!H239/1000000*'calc monthly loads'!$B$6</f>
        <v>131.418</v>
      </c>
      <c r="M239" s="1">
        <f>'load data'!I239/1000000*'calc monthly loads'!$B$6</f>
        <v>127.33699999999999</v>
      </c>
      <c r="N239" s="1">
        <f>'load data'!J239/1000000*'calc monthly loads'!$B$6</f>
        <v>114.618</v>
      </c>
      <c r="O239" s="1">
        <f>'load data'!K239/1000000*'calc monthly loads'!$B$6</f>
        <v>108.556</v>
      </c>
      <c r="P239" s="1">
        <f>'load data'!L239/1000000*'calc monthly loads'!$B$6</f>
        <v>108.199</v>
      </c>
      <c r="Q239" s="1">
        <f>'load data'!M239/1000000*'calc monthly loads'!$B$6</f>
        <v>95.92099999999999</v>
      </c>
      <c r="R239" s="1">
        <f>'load data'!N239/1000000*'calc monthly loads'!$B$6</f>
        <v>80.416</v>
      </c>
      <c r="S239" s="1">
        <f>'load data'!O239/1000000*'calc monthly loads'!$B$6</f>
        <v>67.291</v>
      </c>
      <c r="T239" s="1">
        <f>'load data'!P239/1000000*'calc monthly loads'!$B$6</f>
        <v>60.864999999999995</v>
      </c>
      <c r="U239" t="s">
        <v>13</v>
      </c>
      <c r="V239" s="3">
        <f>SUM(I239:S239)</f>
        <v>1253.8329999999999</v>
      </c>
      <c r="W239" t="s">
        <v>14</v>
      </c>
      <c r="X239" s="3">
        <f>T239</f>
        <v>60.864999999999995</v>
      </c>
    </row>
    <row r="240" spans="6:24" ht="12.75">
      <c r="F240">
        <f>'load data'!A240</f>
        <v>42900</v>
      </c>
      <c r="G240">
        <f>'load data'!B240</f>
        <v>1</v>
      </c>
      <c r="H240">
        <v>62</v>
      </c>
      <c r="I240" s="1">
        <f>'load data'!E240/1000000*'calc monthly loads'!$B$6</f>
        <v>55.531000000000006</v>
      </c>
      <c r="J240" s="1">
        <f>'load data'!F240/1000000*'calc monthly loads'!$B$6</f>
        <v>55.489</v>
      </c>
      <c r="K240" s="1">
        <f>'load data'!G240/1000000*'calc monthly loads'!$B$6</f>
        <v>54.509</v>
      </c>
      <c r="L240" s="1">
        <f>'load data'!H240/1000000*'calc monthly loads'!$B$6</f>
        <v>56.168</v>
      </c>
      <c r="M240" s="1">
        <f>'load data'!I240/1000000*'calc monthly loads'!$B$6</f>
        <v>60.074</v>
      </c>
      <c r="N240" s="1">
        <f>'load data'!J240/1000000*'calc monthly loads'!$B$6</f>
        <v>65.128</v>
      </c>
      <c r="O240" s="1">
        <f>'load data'!K240/1000000*'calc monthly loads'!$B$6</f>
        <v>71.58200000000001</v>
      </c>
      <c r="P240" s="1">
        <f>'load data'!L240/1000000*'calc monthly loads'!$B$6</f>
        <v>77.84</v>
      </c>
      <c r="Q240" s="1">
        <f>'load data'!M240/1000000*'calc monthly loads'!$B$6</f>
        <v>89.607</v>
      </c>
      <c r="R240" s="1">
        <f>'load data'!N240/1000000*'calc monthly loads'!$B$6</f>
        <v>110.43199999999999</v>
      </c>
      <c r="S240" s="1">
        <f>'load data'!O240/1000000*'calc monthly loads'!$B$6</f>
        <v>113.414</v>
      </c>
      <c r="T240" s="1">
        <f>'load data'!P240/1000000*'calc monthly loads'!$B$6</f>
        <v>113.82000000000001</v>
      </c>
      <c r="U240" t="s">
        <v>13</v>
      </c>
      <c r="V240" s="3">
        <v>0</v>
      </c>
      <c r="W240" t="s">
        <v>14</v>
      </c>
      <c r="X240" s="3">
        <f>SUM(I240:T240)</f>
        <v>923.594</v>
      </c>
    </row>
    <row r="241" spans="6:24" ht="12.75">
      <c r="F241">
        <f>'load data'!A241</f>
        <v>42900</v>
      </c>
      <c r="G241">
        <f>'load data'!B241</f>
        <v>2</v>
      </c>
      <c r="I241" s="1">
        <f>'load data'!E241/1000000*'calc monthly loads'!$B$6</f>
        <v>109.886</v>
      </c>
      <c r="J241" s="1">
        <f>'load data'!F241/1000000*'calc monthly loads'!$B$6</f>
        <v>107.177</v>
      </c>
      <c r="K241" s="1">
        <f>'load data'!G241/1000000*'calc monthly loads'!$B$6</f>
        <v>104.755</v>
      </c>
      <c r="L241" s="1">
        <f>'load data'!H241/1000000*'calc monthly loads'!$B$6</f>
        <v>104.80399999999999</v>
      </c>
      <c r="M241" s="1">
        <f>'load data'!I241/1000000*'calc monthly loads'!$B$6</f>
        <v>103.306</v>
      </c>
      <c r="N241" s="1">
        <f>'load data'!J241/1000000*'calc monthly loads'!$B$6</f>
        <v>100.772</v>
      </c>
      <c r="O241" s="1">
        <f>'load data'!K241/1000000*'calc monthly loads'!$B$6</f>
        <v>95.58500000000001</v>
      </c>
      <c r="P241" s="1">
        <f>'load data'!L241/1000000*'calc monthly loads'!$B$6</f>
        <v>101.661</v>
      </c>
      <c r="Q241" s="1">
        <f>'load data'!M241/1000000*'calc monthly loads'!$B$6</f>
        <v>94.54899999999999</v>
      </c>
      <c r="R241" s="1">
        <f>'load data'!N241/1000000*'calc monthly loads'!$B$6</f>
        <v>80.241</v>
      </c>
      <c r="S241" s="1">
        <f>'load data'!O241/1000000*'calc monthly loads'!$B$6</f>
        <v>66.647</v>
      </c>
      <c r="T241" s="1">
        <f>'load data'!P241/1000000*'calc monthly loads'!$B$6</f>
        <v>62.727000000000004</v>
      </c>
      <c r="U241" t="s">
        <v>13</v>
      </c>
      <c r="V241" s="3">
        <v>0</v>
      </c>
      <c r="W241" t="s">
        <v>14</v>
      </c>
      <c r="X241" s="3">
        <f>SUM(I241:T241)</f>
        <v>1132.1100000000001</v>
      </c>
    </row>
    <row r="242" spans="6:25" ht="12.75">
      <c r="F242">
        <f>'load data'!A242</f>
        <v>43000</v>
      </c>
      <c r="G242">
        <f>'load data'!B242</f>
        <v>1</v>
      </c>
      <c r="H242">
        <v>72</v>
      </c>
      <c r="I242" s="1">
        <f>'load data'!E242/1000000*'calc monthly loads'!$B$6</f>
        <v>62.3</v>
      </c>
      <c r="J242" s="1">
        <f>'load data'!F242/1000000*'calc monthly loads'!$B$6</f>
        <v>58.856</v>
      </c>
      <c r="K242" s="1">
        <f>'load data'!G242/1000000*'calc monthly loads'!$B$6</f>
        <v>59.024</v>
      </c>
      <c r="L242" s="1">
        <f>'load data'!H242/1000000*'calc monthly loads'!$B$6</f>
        <v>58.905</v>
      </c>
      <c r="M242" s="1">
        <f>'load data'!I242/1000000*'calc monthly loads'!$B$6</f>
        <v>57.86200000000001</v>
      </c>
      <c r="N242" s="1">
        <f>'load data'!J242/1000000*'calc monthly loads'!$B$6</f>
        <v>59.031</v>
      </c>
      <c r="O242" s="1">
        <f>'load data'!K242/1000000*'calc monthly loads'!$B$6</f>
        <v>57.568000000000005</v>
      </c>
      <c r="P242" s="1">
        <f>'load data'!L242/1000000*'calc monthly loads'!$B$6</f>
        <v>59.409</v>
      </c>
      <c r="Q242" s="1">
        <f>'load data'!M242/1000000*'calc monthly loads'!$B$6</f>
        <v>62.93</v>
      </c>
      <c r="R242" s="1">
        <f>'load data'!N242/1000000*'calc monthly loads'!$B$6</f>
        <v>73.024</v>
      </c>
      <c r="S242" s="1">
        <f>'load data'!O242/1000000*'calc monthly loads'!$B$6</f>
        <v>86.94</v>
      </c>
      <c r="T242" s="1">
        <f>'load data'!P242/1000000*'calc monthly loads'!$B$6</f>
        <v>96.453</v>
      </c>
      <c r="U242" t="s">
        <v>13</v>
      </c>
      <c r="V242" s="3">
        <v>0</v>
      </c>
      <c r="W242" t="s">
        <v>14</v>
      </c>
      <c r="X242" s="3">
        <f>SUM(I242:T242)</f>
        <v>792.3019999999999</v>
      </c>
      <c r="Y242" t="s">
        <v>4</v>
      </c>
    </row>
    <row r="243" spans="6:28" ht="12.75">
      <c r="F243">
        <f>'load data'!A243</f>
        <v>43000</v>
      </c>
      <c r="G243">
        <f>'load data'!B243</f>
        <v>2</v>
      </c>
      <c r="I243" s="1">
        <f>'load data'!E243/1000000*'calc monthly loads'!$B$6</f>
        <v>95.627</v>
      </c>
      <c r="J243" s="1">
        <f>'load data'!F243/1000000*'calc monthly loads'!$B$6</f>
        <v>91.973</v>
      </c>
      <c r="K243" s="1">
        <f>'load data'!G243/1000000*'calc monthly loads'!$B$6</f>
        <v>89.649</v>
      </c>
      <c r="L243" s="1">
        <f>'load data'!H243/1000000*'calc monthly loads'!$B$6</f>
        <v>93.8</v>
      </c>
      <c r="M243" s="1">
        <f>'load data'!I243/1000000*'calc monthly loads'!$B$6</f>
        <v>88.83699999999999</v>
      </c>
      <c r="N243" s="1">
        <f>'load data'!J243/1000000*'calc monthly loads'!$B$6</f>
        <v>84.945</v>
      </c>
      <c r="O243" s="1">
        <f>'load data'!K243/1000000*'calc monthly loads'!$B$6</f>
        <v>76.05499999999999</v>
      </c>
      <c r="P243" s="1">
        <f>'load data'!L243/1000000*'calc monthly loads'!$B$6</f>
        <v>72.912</v>
      </c>
      <c r="Q243" s="1">
        <f>'load data'!M243/1000000*'calc monthly loads'!$B$6</f>
        <v>69.622</v>
      </c>
      <c r="R243" s="1">
        <f>'load data'!N243/1000000*'calc monthly loads'!$B$6</f>
        <v>64.155</v>
      </c>
      <c r="S243" s="1">
        <f>'load data'!O243/1000000*'calc monthly loads'!$B$6</f>
        <v>57.54</v>
      </c>
      <c r="T243" s="1">
        <f>'load data'!P243/1000000*'calc monthly loads'!$B$6</f>
        <v>56.041999999999994</v>
      </c>
      <c r="U243" t="s">
        <v>13</v>
      </c>
      <c r="V243" s="3">
        <v>0</v>
      </c>
      <c r="W243" t="s">
        <v>14</v>
      </c>
      <c r="X243" s="3">
        <f>SUM(I243:T243)</f>
        <v>941.1569999999999</v>
      </c>
      <c r="Y243" t="s">
        <v>13</v>
      </c>
      <c r="Z243" s="3">
        <f>SUM(V184:V243)</f>
        <v>37323.55900000001</v>
      </c>
      <c r="AA243" t="s">
        <v>14</v>
      </c>
      <c r="AB243" s="3">
        <f>SUM(X184:X243)</f>
        <v>29817.557</v>
      </c>
    </row>
    <row r="244" spans="6:24" ht="12.75">
      <c r="F244">
        <f>'load data'!A244</f>
        <v>50100</v>
      </c>
      <c r="G244">
        <f>'load data'!B244</f>
        <v>1</v>
      </c>
      <c r="H244">
        <v>12</v>
      </c>
      <c r="I244" s="1">
        <f>'load data'!E244/1000000*'calc monthly loads'!$B$7</f>
        <v>54.418</v>
      </c>
      <c r="J244" s="1">
        <f>'load data'!F244/1000000*'calc monthly loads'!$B$7</f>
        <v>53.403000000000006</v>
      </c>
      <c r="K244" s="1">
        <f>'load data'!G244/1000000*'calc monthly loads'!$B$7</f>
        <v>52.681999999999995</v>
      </c>
      <c r="L244" s="1">
        <f>'load data'!H244/1000000*'calc monthly loads'!$B$7</f>
        <v>57.54</v>
      </c>
      <c r="M244" s="1">
        <f>'load data'!I244/1000000*'calc monthly loads'!$B$7</f>
        <v>57.855</v>
      </c>
      <c r="N244" s="1">
        <f>'load data'!J244/1000000*'calc monthly loads'!$B$7</f>
        <v>68.621</v>
      </c>
      <c r="O244" s="1">
        <f>'load data'!K244/1000000*'calc monthly loads'!$B$7</f>
        <v>83.244</v>
      </c>
      <c r="P244" s="1">
        <f>'load data'!L244/1000000*'calc monthly loads'!$B$7</f>
        <v>119.462</v>
      </c>
      <c r="Q244" s="1">
        <f>'load data'!M244/1000000*'calc monthly loads'!$B$7</f>
        <v>124.607</v>
      </c>
      <c r="R244" s="1">
        <f>'load data'!N244/1000000*'calc monthly loads'!$B$7</f>
        <v>155.036</v>
      </c>
      <c r="S244" s="1">
        <f>'load data'!O244/1000000*'calc monthly loads'!$B$7</f>
        <v>150.605</v>
      </c>
      <c r="T244" s="1">
        <f>'load data'!P244/1000000*'calc monthly loads'!$B$7</f>
        <v>166.677</v>
      </c>
      <c r="U244" t="s">
        <v>13</v>
      </c>
      <c r="V244" s="3">
        <f>SUM(P244:T244)</f>
        <v>716.3870000000001</v>
      </c>
      <c r="W244" t="s">
        <v>14</v>
      </c>
      <c r="X244" s="3">
        <f>SUM(I244:O244)</f>
        <v>427.7629999999999</v>
      </c>
    </row>
    <row r="245" spans="6:24" ht="12.75">
      <c r="F245">
        <f>'load data'!A245</f>
        <v>50100</v>
      </c>
      <c r="G245">
        <f>'load data'!B245</f>
        <v>2</v>
      </c>
      <c r="I245" s="1">
        <f>'load data'!E245/1000000*'calc monthly loads'!$B$7</f>
        <v>144.634</v>
      </c>
      <c r="J245" s="1">
        <f>'load data'!F245/1000000*'calc monthly loads'!$B$7</f>
        <v>141.946</v>
      </c>
      <c r="K245" s="1">
        <f>'load data'!G245/1000000*'calc monthly loads'!$B$7</f>
        <v>142.744</v>
      </c>
      <c r="L245" s="1">
        <f>'load data'!H245/1000000*'calc monthly loads'!$B$7</f>
        <v>143.178</v>
      </c>
      <c r="M245" s="1">
        <f>'load data'!I245/1000000*'calc monthly loads'!$B$7</f>
        <v>132.937</v>
      </c>
      <c r="N245" s="1">
        <f>'load data'!J245/1000000*'calc monthly loads'!$B$7</f>
        <v>119.41999999999999</v>
      </c>
      <c r="O245" s="1">
        <f>'load data'!K245/1000000*'calc monthly loads'!$B$7</f>
        <v>117.376</v>
      </c>
      <c r="P245" s="1">
        <f>'load data'!L245/1000000*'calc monthly loads'!$B$7</f>
        <v>120.015</v>
      </c>
      <c r="Q245" s="1">
        <f>'load data'!M245/1000000*'calc monthly loads'!$B$7</f>
        <v>106.30900000000001</v>
      </c>
      <c r="R245" s="1">
        <f>'load data'!N245/1000000*'calc monthly loads'!$B$7</f>
        <v>84.427</v>
      </c>
      <c r="S245" s="1">
        <f>'load data'!O245/1000000*'calc monthly loads'!$B$7</f>
        <v>64.72200000000001</v>
      </c>
      <c r="T245" s="1">
        <f>'load data'!P245/1000000*'calc monthly loads'!$B$7</f>
        <v>57.449000000000005</v>
      </c>
      <c r="U245" t="s">
        <v>13</v>
      </c>
      <c r="V245" s="3">
        <f>SUM(I245:S245)</f>
        <v>1317.7079999999999</v>
      </c>
      <c r="W245" t="s">
        <v>14</v>
      </c>
      <c r="X245" s="3">
        <f>T245</f>
        <v>57.449000000000005</v>
      </c>
    </row>
    <row r="246" spans="6:24" ht="12.75">
      <c r="F246">
        <f>'load data'!A246</f>
        <v>50200</v>
      </c>
      <c r="G246">
        <f>'load data'!B246</f>
        <v>1</v>
      </c>
      <c r="H246">
        <v>22</v>
      </c>
      <c r="I246" s="1">
        <f>'load data'!E246/1000000*'calc monthly loads'!$B$7</f>
        <v>54.243</v>
      </c>
      <c r="J246" s="1">
        <f>'load data'!F246/1000000*'calc monthly loads'!$B$7</f>
        <v>54.236</v>
      </c>
      <c r="K246" s="1">
        <f>'load data'!G246/1000000*'calc monthly loads'!$B$7</f>
        <v>53.032000000000004</v>
      </c>
      <c r="L246" s="1">
        <f>'load data'!H246/1000000*'calc monthly loads'!$B$7</f>
        <v>53.025</v>
      </c>
      <c r="M246" s="1">
        <f>'load data'!I246/1000000*'calc monthly loads'!$B$7</f>
        <v>56.532</v>
      </c>
      <c r="N246" s="1">
        <f>'load data'!J246/1000000*'calc monthly loads'!$B$7</f>
        <v>66.21300000000001</v>
      </c>
      <c r="O246" s="1">
        <f>'load data'!K246/1000000*'calc monthly loads'!$B$7</f>
        <v>83.657</v>
      </c>
      <c r="P246" s="1">
        <f>'load data'!L246/1000000*'calc monthly loads'!$B$7</f>
        <v>104.951</v>
      </c>
      <c r="Q246" s="1">
        <f>'load data'!M246/1000000*'calc monthly loads'!$B$7</f>
        <v>144.06699999999998</v>
      </c>
      <c r="R246" s="1">
        <f>'load data'!N246/1000000*'calc monthly loads'!$B$7</f>
        <v>141.708</v>
      </c>
      <c r="S246" s="1">
        <f>'load data'!O246/1000000*'calc monthly loads'!$B$7</f>
        <v>154.462</v>
      </c>
      <c r="T246" s="1">
        <f>'load data'!P246/1000000*'calc monthly loads'!$B$7</f>
        <v>168.53900000000002</v>
      </c>
      <c r="U246" t="s">
        <v>13</v>
      </c>
      <c r="V246" s="3">
        <f>SUM(P246:T246)</f>
        <v>713.727</v>
      </c>
      <c r="W246" t="s">
        <v>14</v>
      </c>
      <c r="X246" s="3">
        <f>SUM(I246:O246)</f>
        <v>420.938</v>
      </c>
    </row>
    <row r="247" spans="6:24" ht="12.75">
      <c r="F247">
        <f>'load data'!A247</f>
        <v>50200</v>
      </c>
      <c r="G247">
        <f>'load data'!B247</f>
        <v>2</v>
      </c>
      <c r="I247" s="1">
        <f>'load data'!E247/1000000*'calc monthly loads'!$B$7</f>
        <v>148.624</v>
      </c>
      <c r="J247" s="1">
        <f>'load data'!F247/1000000*'calc monthly loads'!$B$7</f>
        <v>151.921</v>
      </c>
      <c r="K247" s="1">
        <f>'load data'!G247/1000000*'calc monthly loads'!$B$7</f>
        <v>151.557</v>
      </c>
      <c r="L247" s="1">
        <f>'load data'!H247/1000000*'calc monthly loads'!$B$7</f>
        <v>148.939</v>
      </c>
      <c r="M247" s="1">
        <f>'load data'!I247/1000000*'calc monthly loads'!$B$7</f>
        <v>134.652</v>
      </c>
      <c r="N247" s="1">
        <f>'load data'!J247/1000000*'calc monthly loads'!$B$7</f>
        <v>118.902</v>
      </c>
      <c r="O247" s="1">
        <f>'load data'!K247/1000000*'calc monthly loads'!$B$7</f>
        <v>113.37899999999999</v>
      </c>
      <c r="P247" s="1">
        <f>'load data'!L247/1000000*'calc monthly loads'!$B$7</f>
        <v>111.993</v>
      </c>
      <c r="Q247" s="1">
        <f>'load data'!M247/1000000*'calc monthly loads'!$B$7</f>
        <v>102.809</v>
      </c>
      <c r="R247" s="1">
        <f>'load data'!N247/1000000*'calc monthly loads'!$B$7</f>
        <v>82.873</v>
      </c>
      <c r="S247" s="1">
        <f>'load data'!O247/1000000*'calc monthly loads'!$B$7</f>
        <v>66.654</v>
      </c>
      <c r="T247" s="1">
        <f>'load data'!P247/1000000*'calc monthly loads'!$B$7</f>
        <v>58.632</v>
      </c>
      <c r="U247" t="s">
        <v>13</v>
      </c>
      <c r="V247" s="3">
        <f>SUM(I247:S247)</f>
        <v>1332.303</v>
      </c>
      <c r="W247" t="s">
        <v>14</v>
      </c>
      <c r="X247" s="3">
        <f>T247</f>
        <v>58.632</v>
      </c>
    </row>
    <row r="248" spans="6:24" ht="12.75">
      <c r="F248">
        <f>'load data'!A248</f>
        <v>50300</v>
      </c>
      <c r="G248">
        <f>'load data'!B248</f>
        <v>1</v>
      </c>
      <c r="H248">
        <v>32</v>
      </c>
      <c r="I248" s="1">
        <f>'load data'!E248/1000000*'calc monthly loads'!$B$7</f>
        <v>55.321000000000005</v>
      </c>
      <c r="J248" s="1">
        <f>'load data'!F248/1000000*'calc monthly loads'!$B$7</f>
        <v>55.047999999999995</v>
      </c>
      <c r="K248" s="1">
        <f>'load data'!G248/1000000*'calc monthly loads'!$B$7</f>
        <v>53.97</v>
      </c>
      <c r="L248" s="1">
        <f>'load data'!H248/1000000*'calc monthly loads'!$B$7</f>
        <v>54.915</v>
      </c>
      <c r="M248" s="1">
        <f>'load data'!I248/1000000*'calc monthly loads'!$B$7</f>
        <v>60.02499999999999</v>
      </c>
      <c r="N248" s="1">
        <f>'load data'!J248/1000000*'calc monthly loads'!$B$7</f>
        <v>70.448</v>
      </c>
      <c r="O248" s="1">
        <f>'load data'!K248/1000000*'calc monthly loads'!$B$7</f>
        <v>84.78399999999999</v>
      </c>
      <c r="P248" s="1">
        <f>'load data'!L248/1000000*'calc monthly loads'!$B$7</f>
        <v>122.906</v>
      </c>
      <c r="Q248" s="1">
        <f>'load data'!M248/1000000*'calc monthly loads'!$B$7</f>
        <v>125.13199999999999</v>
      </c>
      <c r="R248" s="1">
        <f>'load data'!N248/1000000*'calc monthly loads'!$B$7</f>
        <v>143.101</v>
      </c>
      <c r="S248" s="1">
        <f>'load data'!O248/1000000*'calc monthly loads'!$B$7</f>
        <v>143.101</v>
      </c>
      <c r="T248" s="1">
        <f>'load data'!P248/1000000*'calc monthly loads'!$B$7</f>
        <v>150.12199999999999</v>
      </c>
      <c r="U248" t="s">
        <v>13</v>
      </c>
      <c r="V248" s="3">
        <f>SUM(P248:T248)</f>
        <v>684.362</v>
      </c>
      <c r="W248" t="s">
        <v>14</v>
      </c>
      <c r="X248" s="3">
        <f>SUM(I248:O248)</f>
        <v>434.51099999999997</v>
      </c>
    </row>
    <row r="249" spans="6:24" ht="12.75">
      <c r="F249">
        <f>'load data'!A249</f>
        <v>50300</v>
      </c>
      <c r="G249">
        <f>'load data'!B249</f>
        <v>2</v>
      </c>
      <c r="I249" s="1">
        <f>'load data'!E249/1000000*'calc monthly loads'!$B$7</f>
        <v>144.186</v>
      </c>
      <c r="J249" s="1">
        <f>'load data'!F249/1000000*'calc monthly loads'!$B$7</f>
        <v>152.061</v>
      </c>
      <c r="K249" s="1">
        <f>'load data'!G249/1000000*'calc monthly loads'!$B$7</f>
        <v>154.056</v>
      </c>
      <c r="L249" s="1">
        <f>'load data'!H249/1000000*'calc monthly loads'!$B$7</f>
        <v>151.858</v>
      </c>
      <c r="M249" s="1">
        <f>'load data'!I249/1000000*'calc monthly loads'!$B$7</f>
        <v>138.45999999999998</v>
      </c>
      <c r="N249" s="1">
        <f>'load data'!J249/1000000*'calc monthly loads'!$B$7</f>
        <v>130.31900000000002</v>
      </c>
      <c r="O249" s="1">
        <f>'load data'!K249/1000000*'calc monthly loads'!$B$7</f>
        <v>121.41499999999999</v>
      </c>
      <c r="P249" s="1">
        <f>'load data'!L249/1000000*'calc monthly loads'!$B$7</f>
        <v>116.403</v>
      </c>
      <c r="Q249" s="1">
        <f>'load data'!M249/1000000*'calc monthly loads'!$B$7</f>
        <v>106.211</v>
      </c>
      <c r="R249" s="1">
        <f>'load data'!N249/1000000*'calc monthly loads'!$B$7</f>
        <v>87.01</v>
      </c>
      <c r="S249" s="1">
        <f>'load data'!O249/1000000*'calc monthly loads'!$B$7</f>
        <v>70.01400000000001</v>
      </c>
      <c r="T249" s="1">
        <f>'load data'!P249/1000000*'calc monthly loads'!$B$7</f>
        <v>62.22299999999999</v>
      </c>
      <c r="U249" t="s">
        <v>13</v>
      </c>
      <c r="V249" s="3">
        <f>SUM(I249:S249)</f>
        <v>1371.993</v>
      </c>
      <c r="W249" t="s">
        <v>14</v>
      </c>
      <c r="X249" s="3">
        <f>T249</f>
        <v>62.22299999999999</v>
      </c>
    </row>
    <row r="250" spans="6:24" ht="12.75">
      <c r="F250">
        <f>'load data'!A250</f>
        <v>50400</v>
      </c>
      <c r="G250">
        <f>'load data'!B250</f>
        <v>1</v>
      </c>
      <c r="H250">
        <v>42</v>
      </c>
      <c r="I250" s="1">
        <f>'load data'!E250/1000000*'calc monthly loads'!$B$7</f>
        <v>57.638</v>
      </c>
      <c r="J250" s="1">
        <f>'load data'!F250/1000000*'calc monthly loads'!$B$7</f>
        <v>56.797999999999995</v>
      </c>
      <c r="K250" s="1">
        <f>'load data'!G250/1000000*'calc monthly loads'!$B$7</f>
        <v>55.391</v>
      </c>
      <c r="L250" s="1">
        <f>'load data'!H250/1000000*'calc monthly loads'!$B$7</f>
        <v>61.019000000000005</v>
      </c>
      <c r="M250" s="1">
        <f>'load data'!I250/1000000*'calc monthly loads'!$B$7</f>
        <v>62.349</v>
      </c>
      <c r="N250" s="1">
        <f>'load data'!J250/1000000*'calc monthly loads'!$B$7</f>
        <v>70.01400000000001</v>
      </c>
      <c r="O250" s="1">
        <f>'load data'!K250/1000000*'calc monthly loads'!$B$7</f>
        <v>86.366</v>
      </c>
      <c r="P250" s="1">
        <f>'load data'!L250/1000000*'calc monthly loads'!$B$7</f>
        <v>108.206</v>
      </c>
      <c r="Q250" s="1">
        <f>'load data'!M250/1000000*'calc monthly loads'!$B$7</f>
        <v>120.057</v>
      </c>
      <c r="R250" s="1">
        <f>'load data'!N250/1000000*'calc monthly loads'!$B$7</f>
        <v>164.423</v>
      </c>
      <c r="S250" s="1">
        <f>'load data'!O250/1000000*'calc monthly loads'!$B$7</f>
        <v>158.36100000000002</v>
      </c>
      <c r="T250" s="1">
        <f>'load data'!P250/1000000*'calc monthly loads'!$B$7</f>
        <v>150.381</v>
      </c>
      <c r="U250" t="s">
        <v>13</v>
      </c>
      <c r="V250" s="3">
        <f>SUM(P250:T250)</f>
        <v>701.428</v>
      </c>
      <c r="W250" t="s">
        <v>14</v>
      </c>
      <c r="X250" s="3">
        <f>SUM(I250:O250)</f>
        <v>449.575</v>
      </c>
    </row>
    <row r="251" spans="6:24" ht="12.75">
      <c r="F251">
        <f>'load data'!A251</f>
        <v>50400</v>
      </c>
      <c r="G251">
        <f>'load data'!B251</f>
        <v>2</v>
      </c>
      <c r="I251" s="1">
        <f>'load data'!E251/1000000*'calc monthly loads'!$B$7</f>
        <v>160.573</v>
      </c>
      <c r="J251" s="1">
        <f>'load data'!F251/1000000*'calc monthly loads'!$B$7</f>
        <v>168.378</v>
      </c>
      <c r="K251" s="1">
        <f>'load data'!G251/1000000*'calc monthly loads'!$B$7</f>
        <v>152.957</v>
      </c>
      <c r="L251" s="1">
        <f>'load data'!H251/1000000*'calc monthly loads'!$B$7</f>
        <v>142.89800000000002</v>
      </c>
      <c r="M251" s="1">
        <f>'load data'!I251/1000000*'calc monthly loads'!$B$7</f>
        <v>135.527</v>
      </c>
      <c r="N251" s="1">
        <f>'load data'!J251/1000000*'calc monthly loads'!$B$7</f>
        <v>119.19600000000001</v>
      </c>
      <c r="O251" s="1">
        <f>'load data'!K251/1000000*'calc monthly loads'!$B$7</f>
        <v>117.76100000000001</v>
      </c>
      <c r="P251" s="1">
        <f>'load data'!L251/1000000*'calc monthly loads'!$B$7</f>
        <v>112.966</v>
      </c>
      <c r="Q251" s="1">
        <f>'load data'!M251/1000000*'calc monthly loads'!$B$7</f>
        <v>104.39099999999999</v>
      </c>
      <c r="R251" s="1">
        <f>'load data'!N251/1000000*'calc monthly loads'!$B$7</f>
        <v>86.93299999999999</v>
      </c>
      <c r="S251" s="1">
        <f>'load data'!O251/1000000*'calc monthly loads'!$B$7</f>
        <v>70.07700000000001</v>
      </c>
      <c r="T251" s="1">
        <f>'load data'!P251/1000000*'calc monthly loads'!$B$7</f>
        <v>65.947</v>
      </c>
      <c r="U251" t="s">
        <v>13</v>
      </c>
      <c r="V251" s="3">
        <f>SUM(I251:S251)</f>
        <v>1371.6570000000002</v>
      </c>
      <c r="W251" t="s">
        <v>14</v>
      </c>
      <c r="X251" s="3">
        <f>T251</f>
        <v>65.947</v>
      </c>
    </row>
    <row r="252" spans="6:24" ht="12.75">
      <c r="F252">
        <f>'load data'!A252</f>
        <v>50500</v>
      </c>
      <c r="G252">
        <f>'load data'!B252</f>
        <v>1</v>
      </c>
      <c r="H252">
        <v>52</v>
      </c>
      <c r="I252" s="1">
        <f>'load data'!E252/1000000*'calc monthly loads'!$B$7</f>
        <v>60.885999999999996</v>
      </c>
      <c r="J252" s="1">
        <f>'load data'!F252/1000000*'calc monthly loads'!$B$7</f>
        <v>54.103</v>
      </c>
      <c r="K252" s="1">
        <f>'load data'!G252/1000000*'calc monthly loads'!$B$7</f>
        <v>52.808</v>
      </c>
      <c r="L252" s="1">
        <f>'load data'!H252/1000000*'calc monthly loads'!$B$7</f>
        <v>53.998000000000005</v>
      </c>
      <c r="M252" s="1">
        <f>'load data'!I252/1000000*'calc monthly loads'!$B$7</f>
        <v>59.192</v>
      </c>
      <c r="N252" s="1">
        <f>'load data'!J252/1000000*'calc monthly loads'!$B$7</f>
        <v>71.274</v>
      </c>
      <c r="O252" s="1">
        <f>'load data'!K252/1000000*'calc monthly loads'!$B$7</f>
        <v>86.023</v>
      </c>
      <c r="P252" s="1">
        <f>'load data'!L252/1000000*'calc monthly loads'!$B$7</f>
        <v>103.10300000000001</v>
      </c>
      <c r="Q252" s="1">
        <f>'load data'!M252/1000000*'calc monthly loads'!$B$7</f>
        <v>118.90899999999999</v>
      </c>
      <c r="R252" s="1">
        <f>'load data'!N252/1000000*'calc monthly loads'!$B$7</f>
        <v>139.265</v>
      </c>
      <c r="S252" s="1">
        <f>'load data'!O252/1000000*'calc monthly loads'!$B$7</f>
        <v>149.21200000000002</v>
      </c>
      <c r="T252" s="1">
        <f>'load data'!P252/1000000*'calc monthly loads'!$B$7</f>
        <v>157.955</v>
      </c>
      <c r="U252" t="s">
        <v>13</v>
      </c>
      <c r="V252" s="3">
        <f>SUM(P252:T252)</f>
        <v>668.4440000000001</v>
      </c>
      <c r="W252" t="s">
        <v>14</v>
      </c>
      <c r="X252" s="3">
        <f>SUM(I252:O252)</f>
        <v>438.284</v>
      </c>
    </row>
    <row r="253" spans="6:24" ht="12.75">
      <c r="F253">
        <f>'load data'!A253</f>
        <v>50500</v>
      </c>
      <c r="G253">
        <f>'load data'!B253</f>
        <v>2</v>
      </c>
      <c r="I253" s="1">
        <f>'load data'!E253/1000000*'calc monthly loads'!$B$7</f>
        <v>151.417</v>
      </c>
      <c r="J253" s="1">
        <f>'load data'!F253/1000000*'calc monthly loads'!$B$7</f>
        <v>160.405</v>
      </c>
      <c r="K253" s="1">
        <f>'load data'!G253/1000000*'calc monthly loads'!$B$7</f>
        <v>163.646</v>
      </c>
      <c r="L253" s="1">
        <f>'load data'!H253/1000000*'calc monthly loads'!$B$7</f>
        <v>161.847</v>
      </c>
      <c r="M253" s="1">
        <f>'load data'!I253/1000000*'calc monthly loads'!$B$7</f>
        <v>151.228</v>
      </c>
      <c r="N253" s="1">
        <f>'load data'!J253/1000000*'calc monthly loads'!$B$7</f>
        <v>140.34300000000002</v>
      </c>
      <c r="O253" s="1">
        <f>'load data'!K253/1000000*'calc monthly loads'!$B$7</f>
        <v>135.58999999999997</v>
      </c>
      <c r="P253" s="1">
        <f>'load data'!L253/1000000*'calc monthly loads'!$B$7</f>
        <v>131.34799999999998</v>
      </c>
      <c r="Q253" s="1">
        <f>'load data'!M253/1000000*'calc monthly loads'!$B$7</f>
        <v>122.584</v>
      </c>
      <c r="R253" s="1">
        <f>'load data'!N253/1000000*'calc monthly loads'!$B$7</f>
        <v>99.729</v>
      </c>
      <c r="S253" s="1">
        <f>'load data'!O253/1000000*'calc monthly loads'!$B$7</f>
        <v>78.183</v>
      </c>
      <c r="T253" s="1">
        <f>'load data'!P253/1000000*'calc monthly loads'!$B$7</f>
        <v>66.64</v>
      </c>
      <c r="U253" t="s">
        <v>13</v>
      </c>
      <c r="V253" s="3">
        <f>SUM(I253:S253)</f>
        <v>1496.32</v>
      </c>
      <c r="W253" t="s">
        <v>14</v>
      </c>
      <c r="X253" s="3">
        <f>T253</f>
        <v>66.64</v>
      </c>
    </row>
    <row r="254" spans="6:24" ht="12.75">
      <c r="F254">
        <f>'load data'!A254</f>
        <v>50600</v>
      </c>
      <c r="G254">
        <f>'load data'!B254</f>
        <v>1</v>
      </c>
      <c r="H254">
        <v>62</v>
      </c>
      <c r="I254" s="1">
        <f>'load data'!E254/1000000*'calc monthly loads'!$B$7</f>
        <v>58.00899999999999</v>
      </c>
      <c r="J254" s="1">
        <f>'load data'!F254/1000000*'calc monthly loads'!$B$7</f>
        <v>56.532</v>
      </c>
      <c r="K254" s="1">
        <f>'load data'!G254/1000000*'calc monthly loads'!$B$7</f>
        <v>55.57999999999999</v>
      </c>
      <c r="L254" s="1">
        <f>'load data'!H254/1000000*'calc monthly loads'!$B$7</f>
        <v>54.879999999999995</v>
      </c>
      <c r="M254" s="1">
        <f>'load data'!I254/1000000*'calc monthly loads'!$B$7</f>
        <v>59.815000000000005</v>
      </c>
      <c r="N254" s="1">
        <f>'load data'!J254/1000000*'calc monthly loads'!$B$7</f>
        <v>64.72200000000001</v>
      </c>
      <c r="O254" s="1">
        <f>'load data'!K254/1000000*'calc monthly loads'!$B$7</f>
        <v>70.763</v>
      </c>
      <c r="P254" s="1">
        <f>'load data'!L254/1000000*'calc monthly loads'!$B$7</f>
        <v>77.161</v>
      </c>
      <c r="Q254" s="1">
        <f>'load data'!M254/1000000*'calc monthly loads'!$B$7</f>
        <v>86.366</v>
      </c>
      <c r="R254" s="1">
        <f>'load data'!N254/1000000*'calc monthly loads'!$B$7</f>
        <v>117.55099999999999</v>
      </c>
      <c r="S254" s="1">
        <f>'load data'!O254/1000000*'calc monthly loads'!$B$7</f>
        <v>118.139</v>
      </c>
      <c r="T254" s="1">
        <f>'load data'!P254/1000000*'calc monthly loads'!$B$7</f>
        <v>120.60300000000001</v>
      </c>
      <c r="U254" t="s">
        <v>13</v>
      </c>
      <c r="V254" s="3">
        <v>0</v>
      </c>
      <c r="W254" t="s">
        <v>14</v>
      </c>
      <c r="X254" s="3">
        <f>SUM(I254:T254)</f>
        <v>940.1210000000001</v>
      </c>
    </row>
    <row r="255" spans="6:24" ht="12.75">
      <c r="F255">
        <f>'load data'!A255</f>
        <v>50600</v>
      </c>
      <c r="G255">
        <f>'load data'!B255</f>
        <v>2</v>
      </c>
      <c r="I255" s="1">
        <f>'load data'!E255/1000000*'calc monthly loads'!$B$7</f>
        <v>118.76199999999999</v>
      </c>
      <c r="J255" s="1">
        <f>'load data'!F255/1000000*'calc monthly loads'!$B$7</f>
        <v>118.146</v>
      </c>
      <c r="K255" s="1">
        <f>'load data'!G255/1000000*'calc monthly loads'!$B$7</f>
        <v>109.76700000000001</v>
      </c>
      <c r="L255" s="1">
        <f>'load data'!H255/1000000*'calc monthly loads'!$B$7</f>
        <v>106.90400000000001</v>
      </c>
      <c r="M255" s="1">
        <f>'load data'!I255/1000000*'calc monthly loads'!$B$7</f>
        <v>106.80600000000001</v>
      </c>
      <c r="N255" s="1">
        <f>'load data'!J255/1000000*'calc monthly loads'!$B$7</f>
        <v>102.585</v>
      </c>
      <c r="O255" s="1">
        <f>'load data'!K255/1000000*'calc monthly loads'!$B$7</f>
        <v>96.894</v>
      </c>
      <c r="P255" s="1">
        <f>'load data'!L255/1000000*'calc monthly loads'!$B$7</f>
        <v>102.44500000000001</v>
      </c>
      <c r="Q255" s="1">
        <f>'load data'!M255/1000000*'calc monthly loads'!$B$7</f>
        <v>98.21000000000001</v>
      </c>
      <c r="R255" s="1">
        <f>'load data'!N255/1000000*'calc monthly loads'!$B$7</f>
        <v>79.646</v>
      </c>
      <c r="S255" s="1">
        <f>'load data'!O255/1000000*'calc monthly loads'!$B$7</f>
        <v>68.936</v>
      </c>
      <c r="T255" s="1">
        <f>'load data'!P255/1000000*'calc monthly loads'!$B$7</f>
        <v>64.232</v>
      </c>
      <c r="U255" t="s">
        <v>13</v>
      </c>
      <c r="V255" s="3">
        <v>0</v>
      </c>
      <c r="W255" t="s">
        <v>14</v>
      </c>
      <c r="X255" s="3">
        <f>SUM(I255:T255)</f>
        <v>1173.333</v>
      </c>
    </row>
    <row r="256" spans="6:24" ht="12.75">
      <c r="F256">
        <f>'load data'!A256</f>
        <v>50700</v>
      </c>
      <c r="G256">
        <f>'load data'!B256</f>
        <v>1</v>
      </c>
      <c r="H256">
        <v>72</v>
      </c>
      <c r="I256" s="1">
        <f>'load data'!E256/1000000*'calc monthly loads'!$B$7</f>
        <v>64.582</v>
      </c>
      <c r="J256" s="1">
        <f>'load data'!F256/1000000*'calc monthly loads'!$B$7</f>
        <v>60.766999999999996</v>
      </c>
      <c r="K256" s="1">
        <f>'load data'!G256/1000000*'calc monthly loads'!$B$7</f>
        <v>58.534</v>
      </c>
      <c r="L256" s="1">
        <f>'load data'!H256/1000000*'calc monthly loads'!$B$7</f>
        <v>58.436</v>
      </c>
      <c r="M256" s="1">
        <f>'load data'!I256/1000000*'calc monthly loads'!$B$7</f>
        <v>59.591</v>
      </c>
      <c r="N256" s="1">
        <f>'load data'!J256/1000000*'calc monthly loads'!$B$7</f>
        <v>55.16</v>
      </c>
      <c r="O256" s="1">
        <f>'load data'!K256/1000000*'calc monthly loads'!$B$7</f>
        <v>58.169999999999995</v>
      </c>
      <c r="P256" s="1">
        <f>'load data'!L256/1000000*'calc monthly loads'!$B$7</f>
        <v>57.239000000000004</v>
      </c>
      <c r="Q256" s="1">
        <f>'load data'!M256/1000000*'calc monthly loads'!$B$7</f>
        <v>57.617000000000004</v>
      </c>
      <c r="R256" s="1">
        <f>'load data'!N256/1000000*'calc monthly loads'!$B$7</f>
        <v>67.571</v>
      </c>
      <c r="S256" s="1">
        <f>'load data'!O256/1000000*'calc monthly loads'!$B$7</f>
        <v>87.087</v>
      </c>
      <c r="T256" s="1">
        <f>'load data'!P256/1000000*'calc monthly loads'!$B$7</f>
        <v>97.678</v>
      </c>
      <c r="U256" t="s">
        <v>13</v>
      </c>
      <c r="V256" s="3">
        <v>0</v>
      </c>
      <c r="W256" t="s">
        <v>14</v>
      </c>
      <c r="X256" s="3">
        <f>SUM(I256:T256)</f>
        <v>782.4319999999999</v>
      </c>
    </row>
    <row r="257" spans="6:24" ht="12.75">
      <c r="F257">
        <f>'load data'!A257</f>
        <v>50700</v>
      </c>
      <c r="G257">
        <f>'load data'!B257</f>
        <v>2</v>
      </c>
      <c r="I257" s="1">
        <f>'load data'!E257/1000000*'calc monthly loads'!$B$7</f>
        <v>104.44</v>
      </c>
      <c r="J257" s="1">
        <f>'load data'!F257/1000000*'calc monthly loads'!$B$7</f>
        <v>109.45900000000002</v>
      </c>
      <c r="K257" s="1">
        <f>'load data'!G257/1000000*'calc monthly loads'!$B$7</f>
        <v>109.347</v>
      </c>
      <c r="L257" s="1">
        <f>'load data'!H257/1000000*'calc monthly loads'!$B$7</f>
        <v>111.53099999999999</v>
      </c>
      <c r="M257" s="1">
        <f>'load data'!I257/1000000*'calc monthly loads'!$B$7</f>
        <v>112.651</v>
      </c>
      <c r="N257" s="1">
        <f>'load data'!J257/1000000*'calc monthly loads'!$B$7</f>
        <v>105.95899999999999</v>
      </c>
      <c r="O257" s="1">
        <f>'load data'!K257/1000000*'calc monthly loads'!$B$7</f>
        <v>85.946</v>
      </c>
      <c r="P257" s="1">
        <f>'load data'!L257/1000000*'calc monthly loads'!$B$7</f>
        <v>77.25200000000001</v>
      </c>
      <c r="Q257" s="1">
        <f>'load data'!M257/1000000*'calc monthly loads'!$B$7</f>
        <v>70.07700000000001</v>
      </c>
      <c r="R257" s="1">
        <f>'load data'!N257/1000000*'calc monthly loads'!$B$7</f>
        <v>64.113</v>
      </c>
      <c r="S257" s="1">
        <f>'load data'!O257/1000000*'calc monthly loads'!$B$7</f>
        <v>56.217</v>
      </c>
      <c r="T257" s="1">
        <f>'load data'!P257/1000000*'calc monthly loads'!$B$7</f>
        <v>54.803</v>
      </c>
      <c r="U257" t="s">
        <v>13</v>
      </c>
      <c r="V257" s="3">
        <v>0</v>
      </c>
      <c r="W257" t="s">
        <v>14</v>
      </c>
      <c r="X257" s="3">
        <f>SUM(I257:T257)</f>
        <v>1061.795</v>
      </c>
    </row>
    <row r="258" spans="6:24" ht="12.75">
      <c r="F258">
        <f>'load data'!A258</f>
        <v>50800</v>
      </c>
      <c r="G258">
        <f>'load data'!B258</f>
        <v>1</v>
      </c>
      <c r="H258">
        <v>12</v>
      </c>
      <c r="I258" s="1">
        <f>'load data'!E258/1000000*'calc monthly loads'!$B$7</f>
        <v>53.298</v>
      </c>
      <c r="J258" s="1">
        <f>'load data'!F258/1000000*'calc monthly loads'!$B$7</f>
        <v>56.462</v>
      </c>
      <c r="K258" s="1">
        <f>'load data'!G258/1000000*'calc monthly loads'!$B$7</f>
        <v>54.718999999999994</v>
      </c>
      <c r="L258" s="1">
        <f>'load data'!H258/1000000*'calc monthly loads'!$B$7</f>
        <v>54.754000000000005</v>
      </c>
      <c r="M258" s="1">
        <f>'load data'!I258/1000000*'calc monthly loads'!$B$7</f>
        <v>58.38</v>
      </c>
      <c r="N258" s="1">
        <f>'load data'!J258/1000000*'calc monthly loads'!$B$7</f>
        <v>64.974</v>
      </c>
      <c r="O258" s="1">
        <f>'load data'!K258/1000000*'calc monthly loads'!$B$7</f>
        <v>76.944</v>
      </c>
      <c r="P258" s="1">
        <f>'load data'!L258/1000000*'calc monthly loads'!$B$7</f>
        <v>101.304</v>
      </c>
      <c r="Q258" s="1">
        <f>'load data'!M258/1000000*'calc monthly loads'!$B$7</f>
        <v>150.52100000000002</v>
      </c>
      <c r="R258" s="1">
        <f>'load data'!N258/1000000*'calc monthly loads'!$B$7</f>
        <v>162.743</v>
      </c>
      <c r="S258" s="1">
        <f>'load data'!O258/1000000*'calc monthly loads'!$B$7</f>
        <v>189.581</v>
      </c>
      <c r="T258" s="1">
        <f>'load data'!P258/1000000*'calc monthly loads'!$B$7</f>
        <v>175.539</v>
      </c>
      <c r="U258" t="s">
        <v>13</v>
      </c>
      <c r="V258" s="3">
        <f>SUM(P258:T258)</f>
        <v>779.688</v>
      </c>
      <c r="W258" t="s">
        <v>14</v>
      </c>
      <c r="X258" s="3">
        <f>SUM(I258:O258)</f>
        <v>419.531</v>
      </c>
    </row>
    <row r="259" spans="6:24" ht="12.75">
      <c r="F259">
        <f>'load data'!A259</f>
        <v>50800</v>
      </c>
      <c r="G259">
        <f>'load data'!B259</f>
        <v>2</v>
      </c>
      <c r="I259" s="1">
        <f>'load data'!E259/1000000*'calc monthly loads'!$B$7</f>
        <v>173.27800000000002</v>
      </c>
      <c r="J259" s="1">
        <f>'load data'!F259/1000000*'calc monthly loads'!$B$7</f>
        <v>174.10399999999998</v>
      </c>
      <c r="K259" s="1">
        <f>'load data'!G259/1000000*'calc monthly loads'!$B$7</f>
        <v>166.60000000000002</v>
      </c>
      <c r="L259" s="1">
        <f>'load data'!H259/1000000*'calc monthly loads'!$B$7</f>
        <v>162.197</v>
      </c>
      <c r="M259" s="1">
        <f>'load data'!I259/1000000*'calc monthly loads'!$B$7</f>
        <v>153.51000000000002</v>
      </c>
      <c r="N259" s="1">
        <f>'load data'!J259/1000000*'calc monthly loads'!$B$7</f>
        <v>141.141</v>
      </c>
      <c r="O259" s="1">
        <f>'load data'!K259/1000000*'calc monthly loads'!$B$7</f>
        <v>128.80700000000002</v>
      </c>
      <c r="P259" s="1">
        <f>'load data'!L259/1000000*'calc monthly loads'!$B$7</f>
        <v>120.40700000000001</v>
      </c>
      <c r="Q259" s="1">
        <f>'load data'!M259/1000000*'calc monthly loads'!$B$7</f>
        <v>106.001</v>
      </c>
      <c r="R259" s="1">
        <f>'load data'!N259/1000000*'calc monthly loads'!$B$7</f>
        <v>86.68799999999999</v>
      </c>
      <c r="S259" s="1">
        <f>'load data'!O259/1000000*'calc monthly loads'!$B$7</f>
        <v>63.434000000000005</v>
      </c>
      <c r="T259" s="1">
        <f>'load data'!P259/1000000*'calc monthly loads'!$B$7</f>
        <v>55.538000000000004</v>
      </c>
      <c r="U259" t="s">
        <v>13</v>
      </c>
      <c r="V259" s="3">
        <f>SUM(I259:S259)</f>
        <v>1476.1669999999997</v>
      </c>
      <c r="W259" t="s">
        <v>14</v>
      </c>
      <c r="X259" s="3">
        <f>T259</f>
        <v>55.538000000000004</v>
      </c>
    </row>
    <row r="260" spans="6:24" ht="12.75">
      <c r="F260">
        <f>'load data'!A260</f>
        <v>50900</v>
      </c>
      <c r="G260">
        <f>'load data'!B260</f>
        <v>1</v>
      </c>
      <c r="H260">
        <v>22</v>
      </c>
      <c r="I260" s="1">
        <f>'load data'!E260/1000000*'calc monthly loads'!$B$7</f>
        <v>51.842</v>
      </c>
      <c r="J260" s="1">
        <f>'load data'!F260/1000000*'calc monthly loads'!$B$7</f>
        <v>52.857000000000006</v>
      </c>
      <c r="K260" s="1">
        <f>'load data'!G260/1000000*'calc monthly loads'!$B$7</f>
        <v>49.497</v>
      </c>
      <c r="L260" s="1">
        <f>'load data'!H260/1000000*'calc monthly loads'!$B$7</f>
        <v>50.512</v>
      </c>
      <c r="M260" s="1">
        <f>'load data'!I260/1000000*'calc monthly loads'!$B$7</f>
        <v>58.345000000000006</v>
      </c>
      <c r="N260" s="1">
        <f>'load data'!J260/1000000*'calc monthly loads'!$B$7</f>
        <v>71.09899999999999</v>
      </c>
      <c r="O260" s="1">
        <f>'load data'!K260/1000000*'calc monthly loads'!$B$7</f>
        <v>83.601</v>
      </c>
      <c r="P260" s="1">
        <f>'load data'!L260/1000000*'calc monthly loads'!$B$7</f>
        <v>102.536</v>
      </c>
      <c r="Q260" s="1">
        <f>'load data'!M260/1000000*'calc monthly loads'!$B$7</f>
        <v>124.61399999999999</v>
      </c>
      <c r="R260" s="1">
        <f>'load data'!N260/1000000*'calc monthly loads'!$B$7</f>
        <v>156.114</v>
      </c>
      <c r="S260" s="1">
        <f>'load data'!O260/1000000*'calc monthly loads'!$B$7</f>
        <v>172.004</v>
      </c>
      <c r="T260" s="1">
        <f>'load data'!P260/1000000*'calc monthly loads'!$B$7</f>
        <v>161.007</v>
      </c>
      <c r="U260" t="s">
        <v>13</v>
      </c>
      <c r="V260" s="3">
        <f>SUM(P260:T260)</f>
        <v>716.2750000000001</v>
      </c>
      <c r="W260" t="s">
        <v>14</v>
      </c>
      <c r="X260" s="3">
        <f>SUM(I260:O260)</f>
        <v>417.75300000000004</v>
      </c>
    </row>
    <row r="261" spans="6:24" ht="12.75">
      <c r="F261">
        <f>'load data'!A261</f>
        <v>50900</v>
      </c>
      <c r="G261">
        <f>'load data'!B261</f>
        <v>2</v>
      </c>
      <c r="I261" s="1">
        <f>'load data'!E261/1000000*'calc monthly loads'!$B$7</f>
        <v>172.662</v>
      </c>
      <c r="J261" s="1">
        <f>'load data'!F261/1000000*'calc monthly loads'!$B$7</f>
        <v>185.35299999999998</v>
      </c>
      <c r="K261" s="1">
        <f>'load data'!G261/1000000*'calc monthly loads'!$B$7</f>
        <v>157.696</v>
      </c>
      <c r="L261" s="1">
        <f>'load data'!H261/1000000*'calc monthly loads'!$B$7</f>
        <v>134.218</v>
      </c>
      <c r="M261" s="1">
        <f>'load data'!I261/1000000*'calc monthly loads'!$B$7</f>
        <v>128.142</v>
      </c>
      <c r="N261" s="1">
        <f>'load data'!J261/1000000*'calc monthly loads'!$B$7</f>
        <v>121.06500000000001</v>
      </c>
      <c r="O261" s="1">
        <f>'load data'!K261/1000000*'calc monthly loads'!$B$7</f>
        <v>117.32000000000001</v>
      </c>
      <c r="P261" s="1">
        <f>'load data'!L261/1000000*'calc monthly loads'!$B$7</f>
        <v>116.368</v>
      </c>
      <c r="Q261" s="1">
        <f>'load data'!M261/1000000*'calc monthly loads'!$B$7</f>
        <v>103.551</v>
      </c>
      <c r="R261" s="1">
        <f>'load data'!N261/1000000*'calc monthly loads'!$B$7</f>
        <v>83.104</v>
      </c>
      <c r="S261" s="1">
        <f>'load data'!O261/1000000*'calc monthly loads'!$B$7</f>
        <v>59.535000000000004</v>
      </c>
      <c r="T261" s="1">
        <f>'load data'!P261/1000000*'calc monthly loads'!$B$7</f>
        <v>53.032000000000004</v>
      </c>
      <c r="U261" t="s">
        <v>13</v>
      </c>
      <c r="V261" s="3">
        <f>SUM(I261:S261)</f>
        <v>1379.0140000000001</v>
      </c>
      <c r="W261" t="s">
        <v>14</v>
      </c>
      <c r="X261" s="3">
        <f>T261</f>
        <v>53.032000000000004</v>
      </c>
    </row>
    <row r="262" spans="6:24" ht="12.75">
      <c r="F262">
        <f>'load data'!A262</f>
        <v>51000</v>
      </c>
      <c r="G262">
        <f>'load data'!B262</f>
        <v>1</v>
      </c>
      <c r="H262">
        <v>32</v>
      </c>
      <c r="I262" s="1">
        <f>'load data'!E262/1000000*'calc monthly loads'!$B$7</f>
        <v>48.93</v>
      </c>
      <c r="J262" s="1">
        <f>'load data'!F262/1000000*'calc monthly loads'!$B$7</f>
        <v>48.881</v>
      </c>
      <c r="K262" s="1">
        <f>'load data'!G262/1000000*'calc monthly loads'!$B$7</f>
        <v>47.705</v>
      </c>
      <c r="L262" s="1">
        <f>'load data'!H262/1000000*'calc monthly loads'!$B$7</f>
        <v>50.561</v>
      </c>
      <c r="M262" s="1">
        <f>'load data'!I262/1000000*'calc monthly loads'!$B$7</f>
        <v>58.449999999999996</v>
      </c>
      <c r="N262" s="1">
        <f>'load data'!J262/1000000*'calc monthly loads'!$B$7</f>
        <v>69.356</v>
      </c>
      <c r="O262" s="1">
        <f>'load data'!K262/1000000*'calc monthly loads'!$B$7</f>
        <v>84.847</v>
      </c>
      <c r="P262" s="1">
        <f>'load data'!L262/1000000*'calc monthly loads'!$B$7</f>
        <v>105.406</v>
      </c>
      <c r="Q262" s="1">
        <f>'load data'!M262/1000000*'calc monthly loads'!$B$7</f>
        <v>122.47899999999998</v>
      </c>
      <c r="R262" s="1">
        <f>'load data'!N262/1000000*'calc monthly loads'!$B$7</f>
        <v>139.986</v>
      </c>
      <c r="S262" s="1">
        <f>'load data'!O262/1000000*'calc monthly loads'!$B$7</f>
        <v>172.886</v>
      </c>
      <c r="T262" s="1">
        <f>'load data'!P262/1000000*'calc monthly loads'!$B$7</f>
        <v>159.66299999999998</v>
      </c>
      <c r="U262" t="s">
        <v>13</v>
      </c>
      <c r="V262" s="3">
        <f>SUM(P262:T262)</f>
        <v>700.42</v>
      </c>
      <c r="W262" t="s">
        <v>14</v>
      </c>
      <c r="X262" s="3">
        <f>SUM(I262:O262)</f>
        <v>408.73</v>
      </c>
    </row>
    <row r="263" spans="6:24" ht="12.75">
      <c r="F263">
        <f>'load data'!A263</f>
        <v>51000</v>
      </c>
      <c r="G263">
        <f>'load data'!B263</f>
        <v>2</v>
      </c>
      <c r="I263" s="1">
        <f>'load data'!E263/1000000*'calc monthly loads'!$B$7</f>
        <v>160.3</v>
      </c>
      <c r="J263" s="1">
        <f>'load data'!F263/1000000*'calc monthly loads'!$B$7</f>
        <v>154.74200000000002</v>
      </c>
      <c r="K263" s="1">
        <f>'load data'!G263/1000000*'calc monthly loads'!$B$7</f>
        <v>147.756</v>
      </c>
      <c r="L263" s="1">
        <f>'load data'!H263/1000000*'calc monthly loads'!$B$7</f>
        <v>144.50799999999998</v>
      </c>
      <c r="M263" s="1">
        <f>'load data'!I263/1000000*'calc monthly loads'!$B$7</f>
        <v>131.376</v>
      </c>
      <c r="N263" s="1">
        <f>'load data'!J263/1000000*'calc monthly loads'!$B$7</f>
        <v>122.577</v>
      </c>
      <c r="O263" s="1">
        <f>'load data'!K263/1000000*'calc monthly loads'!$B$7</f>
        <v>114.422</v>
      </c>
      <c r="P263" s="1">
        <f>'load data'!L263/1000000*'calc monthly loads'!$B$7</f>
        <v>111.335</v>
      </c>
      <c r="Q263" s="1">
        <f>'load data'!M263/1000000*'calc monthly loads'!$B$7</f>
        <v>101.129</v>
      </c>
      <c r="R263" s="1">
        <f>'load data'!N263/1000000*'calc monthly loads'!$B$7</f>
        <v>79.009</v>
      </c>
      <c r="S263" s="1">
        <f>'load data'!O263/1000000*'calc monthly loads'!$B$7</f>
        <v>59.654</v>
      </c>
      <c r="T263" s="1">
        <f>'load data'!P263/1000000*'calc monthly loads'!$B$7</f>
        <v>54.964</v>
      </c>
      <c r="U263" t="s">
        <v>13</v>
      </c>
      <c r="V263" s="3">
        <f>SUM(I263:S263)</f>
        <v>1326.808</v>
      </c>
      <c r="W263" t="s">
        <v>14</v>
      </c>
      <c r="X263" s="3">
        <f>T263</f>
        <v>54.964</v>
      </c>
    </row>
    <row r="264" spans="6:24" ht="12.75">
      <c r="F264">
        <f>'load data'!A264</f>
        <v>51100</v>
      </c>
      <c r="G264">
        <f>'load data'!B264</f>
        <v>1</v>
      </c>
      <c r="H264">
        <v>42</v>
      </c>
      <c r="I264" s="1">
        <f>'load data'!E264/1000000*'calc monthly loads'!$B$7</f>
        <v>51.254000000000005</v>
      </c>
      <c r="J264" s="1">
        <f>'load data'!F264/1000000*'calc monthly loads'!$B$7</f>
        <v>51.177</v>
      </c>
      <c r="K264" s="1">
        <f>'load data'!G264/1000000*'calc monthly loads'!$B$7</f>
        <v>47.726</v>
      </c>
      <c r="L264" s="1">
        <f>'load data'!H264/1000000*'calc monthly loads'!$B$7</f>
        <v>54.439</v>
      </c>
      <c r="M264" s="1">
        <f>'load data'!I264/1000000*'calc monthly loads'!$B$7</f>
        <v>62.062000000000005</v>
      </c>
      <c r="N264" s="1">
        <f>'load data'!J264/1000000*'calc monthly loads'!$B$7</f>
        <v>67.515</v>
      </c>
      <c r="O264" s="1">
        <f>'load data'!K264/1000000*'calc monthly loads'!$B$7</f>
        <v>81.032</v>
      </c>
      <c r="P264" s="1">
        <f>'load data'!L264/1000000*'calc monthly loads'!$B$7</f>
        <v>105.406</v>
      </c>
      <c r="Q264" s="1">
        <f>'load data'!M264/1000000*'calc monthly loads'!$B$7</f>
        <v>121.135</v>
      </c>
      <c r="R264" s="1">
        <f>'load data'!N264/1000000*'calc monthly loads'!$B$7</f>
        <v>133.441</v>
      </c>
      <c r="S264" s="1">
        <f>'load data'!O264/1000000*'calc monthly loads'!$B$7</f>
        <v>143.99</v>
      </c>
      <c r="T264" s="1">
        <f>'load data'!P264/1000000*'calc monthly loads'!$B$7</f>
        <v>148.841</v>
      </c>
      <c r="U264" t="s">
        <v>13</v>
      </c>
      <c r="V264" s="3">
        <f>SUM(P264:T264)</f>
        <v>652.813</v>
      </c>
      <c r="W264" t="s">
        <v>14</v>
      </c>
      <c r="X264" s="3">
        <f>SUM(I264:O264)</f>
        <v>415.205</v>
      </c>
    </row>
    <row r="265" spans="6:24" ht="12.75">
      <c r="F265">
        <f>'load data'!A265</f>
        <v>51100</v>
      </c>
      <c r="G265">
        <f>'load data'!B265</f>
        <v>2</v>
      </c>
      <c r="I265" s="1">
        <f>'load data'!E265/1000000*'calc monthly loads'!$B$7</f>
        <v>157.171</v>
      </c>
      <c r="J265" s="1">
        <f>'load data'!F265/1000000*'calc monthly loads'!$B$7</f>
        <v>155.533</v>
      </c>
      <c r="K265" s="1">
        <f>'load data'!G265/1000000*'calc monthly loads'!$B$7</f>
        <v>165.76</v>
      </c>
      <c r="L265" s="1">
        <f>'load data'!H265/1000000*'calc monthly loads'!$B$7</f>
        <v>143.21300000000002</v>
      </c>
      <c r="M265" s="1">
        <f>'load data'!I265/1000000*'calc monthly loads'!$B$7</f>
        <v>140.518</v>
      </c>
      <c r="N265" s="1">
        <f>'load data'!J265/1000000*'calc monthly loads'!$B$7</f>
        <v>125.70599999999999</v>
      </c>
      <c r="O265" s="1">
        <f>'load data'!K265/1000000*'calc monthly loads'!$B$7</f>
        <v>118.12500000000001</v>
      </c>
      <c r="P265" s="1">
        <f>'load data'!L265/1000000*'calc monthly loads'!$B$7</f>
        <v>112.455</v>
      </c>
      <c r="Q265" s="1">
        <f>'load data'!M265/1000000*'calc monthly loads'!$B$7</f>
        <v>106.79899999999999</v>
      </c>
      <c r="R265" s="1">
        <f>'load data'!N265/1000000*'calc monthly loads'!$B$7</f>
        <v>84.462</v>
      </c>
      <c r="S265" s="1">
        <f>'load data'!O265/1000000*'calc monthly loads'!$B$7</f>
        <v>65.954</v>
      </c>
      <c r="T265" s="1">
        <f>'load data'!P265/1000000*'calc monthly loads'!$B$7</f>
        <v>57.274</v>
      </c>
      <c r="U265" t="s">
        <v>13</v>
      </c>
      <c r="V265" s="3">
        <f>SUM(I265:S265)</f>
        <v>1375.696</v>
      </c>
      <c r="W265" t="s">
        <v>14</v>
      </c>
      <c r="X265" s="3">
        <f>T265</f>
        <v>57.274</v>
      </c>
    </row>
    <row r="266" spans="6:24" ht="12.75">
      <c r="F266">
        <f>'load data'!A266</f>
        <v>51200</v>
      </c>
      <c r="G266">
        <f>'load data'!B266</f>
        <v>1</v>
      </c>
      <c r="H266">
        <v>52</v>
      </c>
      <c r="I266" s="1">
        <f>'load data'!E266/1000000*'calc monthly loads'!$B$7</f>
        <v>52.535000000000004</v>
      </c>
      <c r="J266" s="1">
        <f>'load data'!F266/1000000*'calc monthly loads'!$B$7</f>
        <v>51.597</v>
      </c>
      <c r="K266" s="1">
        <f>'load data'!G266/1000000*'calc monthly loads'!$B$7</f>
        <v>49.357</v>
      </c>
      <c r="L266" s="1">
        <f>'load data'!H266/1000000*'calc monthly loads'!$B$7</f>
        <v>51.338</v>
      </c>
      <c r="M266" s="1">
        <f>'load data'!I266/1000000*'calc monthly loads'!$B$7</f>
        <v>58.071999999999996</v>
      </c>
      <c r="N266" s="1">
        <f>'load data'!J266/1000000*'calc monthly loads'!$B$7</f>
        <v>66.633</v>
      </c>
      <c r="O266" s="1">
        <f>'load data'!K266/1000000*'calc monthly loads'!$B$7</f>
        <v>82.383</v>
      </c>
      <c r="P266" s="1">
        <f>'load data'!L266/1000000*'calc monthly loads'!$B$7</f>
        <v>103.467</v>
      </c>
      <c r="Q266" s="1">
        <f>'load data'!M266/1000000*'calc monthly loads'!$B$7</f>
        <v>116.64800000000001</v>
      </c>
      <c r="R266" s="1">
        <f>'load data'!N266/1000000*'calc monthly loads'!$B$7</f>
        <v>143.983</v>
      </c>
      <c r="S266" s="1">
        <f>'load data'!O266/1000000*'calc monthly loads'!$B$7</f>
        <v>147.42</v>
      </c>
      <c r="T266" s="1">
        <f>'load data'!P266/1000000*'calc monthly loads'!$B$7</f>
        <v>148.918</v>
      </c>
      <c r="U266" t="s">
        <v>13</v>
      </c>
      <c r="V266" s="3">
        <f>SUM(P266:T266)</f>
        <v>660.436</v>
      </c>
      <c r="W266" t="s">
        <v>14</v>
      </c>
      <c r="X266" s="3">
        <f>SUM(I266:O266)</f>
        <v>411.91499999999996</v>
      </c>
    </row>
    <row r="267" spans="6:24" ht="12.75">
      <c r="F267">
        <f>'load data'!A267</f>
        <v>51200</v>
      </c>
      <c r="G267">
        <f>'load data'!B267</f>
        <v>2</v>
      </c>
      <c r="I267" s="1">
        <f>'load data'!E267/1000000*'calc monthly loads'!$B$7</f>
        <v>145.131</v>
      </c>
      <c r="J267" s="1">
        <f>'load data'!F267/1000000*'calc monthly loads'!$B$7</f>
        <v>152.789</v>
      </c>
      <c r="K267" s="1">
        <f>'load data'!G267/1000000*'calc monthly loads'!$B$7</f>
        <v>157.073</v>
      </c>
      <c r="L267" s="1">
        <f>'load data'!H267/1000000*'calc monthly loads'!$B$7</f>
        <v>154.07</v>
      </c>
      <c r="M267" s="1">
        <f>'load data'!I267/1000000*'calc monthly loads'!$B$7</f>
        <v>142.359</v>
      </c>
      <c r="N267" s="1">
        <f>'load data'!J267/1000000*'calc monthly loads'!$B$7</f>
        <v>128.331</v>
      </c>
      <c r="O267" s="1">
        <f>'load data'!K267/1000000*'calc monthly loads'!$B$7</f>
        <v>114.345</v>
      </c>
      <c r="P267" s="1">
        <f>'load data'!L267/1000000*'calc monthly loads'!$B$7</f>
        <v>108.98299999999999</v>
      </c>
      <c r="Q267" s="1">
        <f>'load data'!M267/1000000*'calc monthly loads'!$B$7</f>
        <v>106.323</v>
      </c>
      <c r="R267" s="1">
        <f>'load data'!N267/1000000*'calc monthly loads'!$B$7</f>
        <v>89.67</v>
      </c>
      <c r="S267" s="1">
        <f>'load data'!O267/1000000*'calc monthly loads'!$B$7</f>
        <v>71.127</v>
      </c>
      <c r="T267" s="1">
        <f>'load data'!P267/1000000*'calc monthly loads'!$B$7</f>
        <v>57.869</v>
      </c>
      <c r="U267" t="s">
        <v>13</v>
      </c>
      <c r="V267" s="3">
        <f>SUM(I267:S267)</f>
        <v>1370.201</v>
      </c>
      <c r="W267" t="s">
        <v>14</v>
      </c>
      <c r="X267" s="3">
        <f>T267</f>
        <v>57.869</v>
      </c>
    </row>
    <row r="268" spans="6:24" ht="12.75">
      <c r="F268">
        <f>'load data'!A268</f>
        <v>51300</v>
      </c>
      <c r="G268">
        <f>'load data'!B268</f>
        <v>1</v>
      </c>
      <c r="H268">
        <v>62</v>
      </c>
      <c r="I268" s="1">
        <f>'load data'!E268/1000000*'calc monthly loads'!$B$7</f>
        <v>51.905</v>
      </c>
      <c r="J268" s="1">
        <f>'load data'!F268/1000000*'calc monthly loads'!$B$7</f>
        <v>50.106</v>
      </c>
      <c r="K268" s="1">
        <f>'load data'!G268/1000000*'calc monthly loads'!$B$7</f>
        <v>50.134</v>
      </c>
      <c r="L268" s="1">
        <f>'load data'!H268/1000000*'calc monthly loads'!$B$7</f>
        <v>49.315</v>
      </c>
      <c r="M268" s="1">
        <f>'load data'!I268/1000000*'calc monthly loads'!$B$7</f>
        <v>51.366</v>
      </c>
      <c r="N268" s="1">
        <f>'load data'!J268/1000000*'calc monthly loads'!$B$7</f>
        <v>61.522999999999996</v>
      </c>
      <c r="O268" s="1">
        <f>'load data'!K268/1000000*'calc monthly loads'!$B$7</f>
        <v>70.01400000000001</v>
      </c>
      <c r="P268" s="1">
        <f>'load data'!L268/1000000*'calc monthly loads'!$B$7</f>
        <v>73.90599999999999</v>
      </c>
      <c r="Q268" s="1">
        <f>'load data'!M268/1000000*'calc monthly loads'!$B$7</f>
        <v>84.301</v>
      </c>
      <c r="R268" s="1">
        <f>'load data'!N268/1000000*'calc monthly loads'!$B$7</f>
        <v>106.414</v>
      </c>
      <c r="S268" s="1">
        <f>'load data'!O268/1000000*'calc monthly loads'!$B$7</f>
        <v>107.947</v>
      </c>
      <c r="T268" s="1">
        <f>'load data'!P268/1000000*'calc monthly loads'!$B$7</f>
        <v>115.969</v>
      </c>
      <c r="U268" t="s">
        <v>13</v>
      </c>
      <c r="V268" s="3">
        <v>0</v>
      </c>
      <c r="W268" t="s">
        <v>14</v>
      </c>
      <c r="X268" s="3">
        <f>SUM(I268:T268)</f>
        <v>872.8999999999999</v>
      </c>
    </row>
    <row r="269" spans="6:24" ht="12.75">
      <c r="F269">
        <f>'load data'!A269</f>
        <v>51300</v>
      </c>
      <c r="G269">
        <f>'load data'!B269</f>
        <v>2</v>
      </c>
      <c r="I269" s="1">
        <f>'load data'!E269/1000000*'calc monthly loads'!$B$7</f>
        <v>115.962</v>
      </c>
      <c r="J269" s="1">
        <f>'load data'!F269/1000000*'calc monthly loads'!$B$7</f>
        <v>114.639</v>
      </c>
      <c r="K269" s="1">
        <f>'load data'!G269/1000000*'calc monthly loads'!$B$7</f>
        <v>113.68</v>
      </c>
      <c r="L269" s="1">
        <f>'load data'!H269/1000000*'calc monthly loads'!$B$7</f>
        <v>113.81299999999999</v>
      </c>
      <c r="M269" s="1">
        <f>'load data'!I269/1000000*'calc monthly loads'!$B$7</f>
        <v>104.98599999999999</v>
      </c>
      <c r="N269" s="1">
        <f>'load data'!J269/1000000*'calc monthly loads'!$B$7</f>
        <v>94.479</v>
      </c>
      <c r="O269" s="1">
        <f>'load data'!K269/1000000*'calc monthly loads'!$B$7</f>
        <v>93.184</v>
      </c>
      <c r="P269" s="1">
        <f>'load data'!L269/1000000*'calc monthly loads'!$B$7</f>
        <v>94.017</v>
      </c>
      <c r="Q269" s="1">
        <f>'load data'!M269/1000000*'calc monthly loads'!$B$7</f>
        <v>93.576</v>
      </c>
      <c r="R269" s="1">
        <f>'load data'!N269/1000000*'calc monthly loads'!$B$7</f>
        <v>79.23299999999999</v>
      </c>
      <c r="S269" s="1">
        <f>'load data'!O269/1000000*'calc monthly loads'!$B$7</f>
        <v>62.335</v>
      </c>
      <c r="T269" s="1">
        <f>'load data'!P269/1000000*'calc monthly loads'!$B$7</f>
        <v>61.117</v>
      </c>
      <c r="U269" t="s">
        <v>13</v>
      </c>
      <c r="V269" s="3">
        <v>0</v>
      </c>
      <c r="W269" t="s">
        <v>14</v>
      </c>
      <c r="X269" s="3">
        <f>SUM(I269:T269)</f>
        <v>1141.021</v>
      </c>
    </row>
    <row r="270" spans="6:24" ht="12.75">
      <c r="F270">
        <f>'load data'!A270</f>
        <v>51400</v>
      </c>
      <c r="G270">
        <f>'load data'!B270</f>
        <v>1</v>
      </c>
      <c r="H270">
        <v>72</v>
      </c>
      <c r="I270" s="1">
        <f>'load data'!E270/1000000*'calc monthly loads'!$B$7</f>
        <v>54.98499999999999</v>
      </c>
      <c r="J270" s="1">
        <f>'load data'!F270/1000000*'calc monthly loads'!$B$7</f>
        <v>53.928</v>
      </c>
      <c r="K270" s="1">
        <f>'load data'!G270/1000000*'calc monthly loads'!$B$7</f>
        <v>50.533</v>
      </c>
      <c r="L270" s="1">
        <f>'load data'!H270/1000000*'calc monthly loads'!$B$7</f>
        <v>50.574999999999996</v>
      </c>
      <c r="M270" s="1">
        <f>'load data'!I270/1000000*'calc monthly loads'!$B$7</f>
        <v>49.665</v>
      </c>
      <c r="N270" s="1">
        <f>'load data'!J270/1000000*'calc monthly loads'!$B$7</f>
        <v>51.786</v>
      </c>
      <c r="O270" s="1">
        <f>'load data'!K270/1000000*'calc monthly loads'!$B$7</f>
        <v>60.172</v>
      </c>
      <c r="P270" s="1">
        <f>'load data'!L270/1000000*'calc monthly loads'!$B$7</f>
        <v>60.774</v>
      </c>
      <c r="Q270" s="1">
        <f>'load data'!M270/1000000*'calc monthly loads'!$B$7</f>
        <v>61.964000000000006</v>
      </c>
      <c r="R270" s="1">
        <f>'load data'!N270/1000000*'calc monthly loads'!$B$7</f>
        <v>67.907</v>
      </c>
      <c r="S270" s="1">
        <f>'load data'!O270/1000000*'calc monthly loads'!$B$7</f>
        <v>85.87599999999999</v>
      </c>
      <c r="T270" s="1">
        <f>'load data'!P270/1000000*'calc monthly loads'!$B$7</f>
        <v>94.794</v>
      </c>
      <c r="U270" t="s">
        <v>13</v>
      </c>
      <c r="V270" s="3">
        <v>0</v>
      </c>
      <c r="W270" t="s">
        <v>14</v>
      </c>
      <c r="X270" s="3">
        <f>SUM(I270:T270)</f>
        <v>742.959</v>
      </c>
    </row>
    <row r="271" spans="6:24" ht="12.75">
      <c r="F271">
        <f>'load data'!A271</f>
        <v>51400</v>
      </c>
      <c r="G271">
        <f>'load data'!B271</f>
        <v>2</v>
      </c>
      <c r="I271" s="1">
        <f>'load data'!E271/1000000*'calc monthly loads'!$B$7</f>
        <v>104.146</v>
      </c>
      <c r="J271" s="1">
        <f>'load data'!F271/1000000*'calc monthly loads'!$B$7</f>
        <v>102.984</v>
      </c>
      <c r="K271" s="1">
        <f>'load data'!G271/1000000*'calc monthly loads'!$B$7</f>
        <v>102.158</v>
      </c>
      <c r="L271" s="1">
        <f>'load data'!H271/1000000*'calc monthly loads'!$B$7</f>
        <v>100.212</v>
      </c>
      <c r="M271" s="1">
        <f>'load data'!I271/1000000*'calc monthly loads'!$B$7</f>
        <v>97.223</v>
      </c>
      <c r="N271" s="1">
        <f>'load data'!J271/1000000*'calc monthly loads'!$B$7</f>
        <v>92.911</v>
      </c>
      <c r="O271" s="1">
        <f>'load data'!K271/1000000*'calc monthly loads'!$B$7</f>
        <v>72.289</v>
      </c>
      <c r="P271" s="1">
        <f>'load data'!L271/1000000*'calc monthly loads'!$B$7</f>
        <v>64.02900000000001</v>
      </c>
      <c r="Q271" s="1">
        <f>'load data'!M271/1000000*'calc monthly loads'!$B$7</f>
        <v>64.372</v>
      </c>
      <c r="R271" s="1">
        <f>'load data'!N271/1000000*'calc monthly loads'!$B$7</f>
        <v>57.239000000000004</v>
      </c>
      <c r="S271" s="1">
        <f>'load data'!O271/1000000*'calc monthly loads'!$B$7</f>
        <v>52.423</v>
      </c>
      <c r="T271" s="1">
        <f>'load data'!P271/1000000*'calc monthly loads'!$B$7</f>
        <v>49.847</v>
      </c>
      <c r="U271" t="s">
        <v>13</v>
      </c>
      <c r="V271" s="3">
        <v>0</v>
      </c>
      <c r="W271" t="s">
        <v>14</v>
      </c>
      <c r="X271" s="3">
        <f>SUM(I271:T271)</f>
        <v>959.833</v>
      </c>
    </row>
    <row r="272" spans="6:24" ht="12.75">
      <c r="F272">
        <f>'load data'!A272</f>
        <v>51500</v>
      </c>
      <c r="G272">
        <f>'load data'!B272</f>
        <v>1</v>
      </c>
      <c r="H272">
        <v>12</v>
      </c>
      <c r="I272" s="1">
        <f>'load data'!E272/1000000*'calc monthly loads'!$B$7</f>
        <v>50.064</v>
      </c>
      <c r="J272" s="1">
        <f>'load data'!F272/1000000*'calc monthly loads'!$B$7</f>
        <v>49.391999999999996</v>
      </c>
      <c r="K272" s="1">
        <f>'load data'!G272/1000000*'calc monthly loads'!$B$7</f>
        <v>51.002</v>
      </c>
      <c r="L272" s="1">
        <f>'load data'!H272/1000000*'calc monthly loads'!$B$7</f>
        <v>60.37500000000001</v>
      </c>
      <c r="M272" s="1">
        <f>'load data'!I272/1000000*'calc monthly loads'!$B$7</f>
        <v>58.022999999999996</v>
      </c>
      <c r="N272" s="1">
        <f>'load data'!J272/1000000*'calc monthly loads'!$B$7</f>
        <v>66.115</v>
      </c>
      <c r="O272" s="1">
        <f>'load data'!K272/1000000*'calc monthly loads'!$B$7</f>
        <v>80.682</v>
      </c>
      <c r="P272" s="1">
        <f>'load data'!L272/1000000*'calc monthly loads'!$B$7</f>
        <v>122.206</v>
      </c>
      <c r="Q272" s="1">
        <f>'load data'!M272/1000000*'calc monthly loads'!$B$7</f>
        <v>128.415</v>
      </c>
      <c r="R272" s="1">
        <f>'load data'!N272/1000000*'calc monthly loads'!$B$7</f>
        <v>152.586</v>
      </c>
      <c r="S272" s="1">
        <f>'load data'!O272/1000000*'calc monthly loads'!$B$7</f>
        <v>168.77700000000002</v>
      </c>
      <c r="T272" s="1">
        <f>'load data'!P272/1000000*'calc monthly loads'!$B$7</f>
        <v>155.071</v>
      </c>
      <c r="U272" t="s">
        <v>13</v>
      </c>
      <c r="V272" s="3">
        <f>SUM(P272:T272)</f>
        <v>727.0550000000001</v>
      </c>
      <c r="W272" t="s">
        <v>14</v>
      </c>
      <c r="X272" s="3">
        <f>SUM(I272:O272)</f>
        <v>415.653</v>
      </c>
    </row>
    <row r="273" spans="6:24" ht="12.75">
      <c r="F273">
        <f>'load data'!A273</f>
        <v>51500</v>
      </c>
      <c r="G273">
        <f>'load data'!B273</f>
        <v>2</v>
      </c>
      <c r="I273" s="1">
        <f>'load data'!E273/1000000*'calc monthly loads'!$B$7</f>
        <v>151.942</v>
      </c>
      <c r="J273" s="1">
        <f>'load data'!F273/1000000*'calc monthly loads'!$B$7</f>
        <v>176.49099999999999</v>
      </c>
      <c r="K273" s="1">
        <f>'load data'!G273/1000000*'calc monthly loads'!$B$7</f>
        <v>148.19</v>
      </c>
      <c r="L273" s="1">
        <f>'load data'!H273/1000000*'calc monthly loads'!$B$7</f>
        <v>144.781</v>
      </c>
      <c r="M273" s="1">
        <f>'load data'!I273/1000000*'calc monthly loads'!$B$7</f>
        <v>137.02499999999998</v>
      </c>
      <c r="N273" s="1">
        <f>'load data'!J273/1000000*'calc monthly loads'!$B$7</f>
        <v>126.539</v>
      </c>
      <c r="O273" s="1">
        <f>'load data'!K273/1000000*'calc monthly loads'!$B$7</f>
        <v>110.81700000000001</v>
      </c>
      <c r="P273" s="1">
        <f>'load data'!L273/1000000*'calc monthly loads'!$B$7</f>
        <v>110.684</v>
      </c>
      <c r="Q273" s="1">
        <f>'load data'!M273/1000000*'calc monthly loads'!$B$7</f>
        <v>97.055</v>
      </c>
      <c r="R273" s="1">
        <f>'load data'!N273/1000000*'calc monthly loads'!$B$7</f>
        <v>75.628</v>
      </c>
      <c r="S273" s="1">
        <f>'load data'!O273/1000000*'calc monthly loads'!$B$7</f>
        <v>61.18</v>
      </c>
      <c r="T273" s="1">
        <f>'load data'!P273/1000000*'calc monthly loads'!$B$7</f>
        <v>55.132</v>
      </c>
      <c r="U273" t="s">
        <v>13</v>
      </c>
      <c r="V273" s="3">
        <f>SUM(I273:S273)</f>
        <v>1340.332</v>
      </c>
      <c r="W273" t="s">
        <v>14</v>
      </c>
      <c r="X273" s="3">
        <f>T273</f>
        <v>55.132</v>
      </c>
    </row>
    <row r="274" spans="6:24" ht="12.75">
      <c r="F274">
        <f>'load data'!A274</f>
        <v>51600</v>
      </c>
      <c r="G274">
        <f>'load data'!B274</f>
        <v>1</v>
      </c>
      <c r="H274">
        <v>22</v>
      </c>
      <c r="I274" s="1">
        <f>'load data'!E274/1000000*'calc monthly loads'!$B$7</f>
        <v>53.557</v>
      </c>
      <c r="J274" s="1">
        <f>'load data'!F274/1000000*'calc monthly loads'!$B$7</f>
        <v>52.045</v>
      </c>
      <c r="K274" s="1">
        <f>'load data'!G274/1000000*'calc monthly loads'!$B$7</f>
        <v>50.596000000000004</v>
      </c>
      <c r="L274" s="1">
        <f>'load data'!H274/1000000*'calc monthly loads'!$B$7</f>
        <v>53.928</v>
      </c>
      <c r="M274" s="1">
        <f>'load data'!I274/1000000*'calc monthly loads'!$B$7</f>
        <v>58.897999999999996</v>
      </c>
      <c r="N274" s="1">
        <f>'load data'!J274/1000000*'calc monthly loads'!$B$7</f>
        <v>67.54299999999999</v>
      </c>
      <c r="O274" s="1">
        <f>'load data'!K274/1000000*'calc monthly loads'!$B$7</f>
        <v>83.07600000000001</v>
      </c>
      <c r="P274" s="1">
        <f>'load data'!L274/1000000*'calc monthly loads'!$B$7</f>
        <v>106.764</v>
      </c>
      <c r="Q274" s="1">
        <f>'load data'!M274/1000000*'calc monthly loads'!$B$7</f>
        <v>124.285</v>
      </c>
      <c r="R274" s="1">
        <f>'load data'!N274/1000000*'calc monthly loads'!$B$7</f>
        <v>157.829</v>
      </c>
      <c r="S274" s="1">
        <f>'load data'!O274/1000000*'calc monthly loads'!$B$7</f>
        <v>161.294</v>
      </c>
      <c r="T274" s="1">
        <f>'load data'!P274/1000000*'calc monthly loads'!$B$7</f>
        <v>154.616</v>
      </c>
      <c r="U274" t="s">
        <v>13</v>
      </c>
      <c r="V274" s="3">
        <f>SUM(P274:T274)</f>
        <v>704.788</v>
      </c>
      <c r="W274" t="s">
        <v>14</v>
      </c>
      <c r="X274" s="3">
        <f>SUM(I274:O274)</f>
        <v>419.64300000000003</v>
      </c>
    </row>
    <row r="275" spans="6:24" ht="12.75">
      <c r="F275">
        <f>'load data'!A275</f>
        <v>51600</v>
      </c>
      <c r="G275">
        <f>'load data'!B275</f>
        <v>2</v>
      </c>
      <c r="I275" s="1">
        <f>'load data'!E275/1000000*'calc monthly loads'!$B$7</f>
        <v>155.91799999999998</v>
      </c>
      <c r="J275" s="1">
        <f>'load data'!F275/1000000*'calc monthly loads'!$B$7</f>
        <v>162.309</v>
      </c>
      <c r="K275" s="1">
        <f>'load data'!G275/1000000*'calc monthly loads'!$B$7</f>
        <v>182.91</v>
      </c>
      <c r="L275" s="1">
        <f>'load data'!H275/1000000*'calc monthly loads'!$B$7</f>
        <v>148.624</v>
      </c>
      <c r="M275" s="1">
        <f>'load data'!I275/1000000*'calc monthly loads'!$B$7</f>
        <v>134.743</v>
      </c>
      <c r="N275" s="1">
        <f>'load data'!J275/1000000*'calc monthly loads'!$B$7</f>
        <v>127.30899999999998</v>
      </c>
      <c r="O275" s="1">
        <f>'load data'!K275/1000000*'calc monthly loads'!$B$7</f>
        <v>114.429</v>
      </c>
      <c r="P275" s="1">
        <f>'load data'!L275/1000000*'calc monthly loads'!$B$7</f>
        <v>110.94299999999998</v>
      </c>
      <c r="Q275" s="1">
        <f>'load data'!M275/1000000*'calc monthly loads'!$B$7</f>
        <v>101.157</v>
      </c>
      <c r="R275" s="1">
        <f>'load data'!N275/1000000*'calc monthly loads'!$B$7</f>
        <v>77.49</v>
      </c>
      <c r="S275" s="1">
        <f>'load data'!O275/1000000*'calc monthly loads'!$B$7</f>
        <v>61.565000000000005</v>
      </c>
      <c r="T275" s="1">
        <f>'load data'!P275/1000000*'calc monthly loads'!$B$7</f>
        <v>56.119</v>
      </c>
      <c r="U275" t="s">
        <v>13</v>
      </c>
      <c r="V275" s="3">
        <f>SUM(I275:S275)</f>
        <v>1377.397</v>
      </c>
      <c r="W275" t="s">
        <v>14</v>
      </c>
      <c r="X275" s="3">
        <f>T275</f>
        <v>56.119</v>
      </c>
    </row>
    <row r="276" spans="6:24" ht="12.75">
      <c r="F276">
        <f>'load data'!A276</f>
        <v>51700</v>
      </c>
      <c r="G276">
        <f>'load data'!B276</f>
        <v>1</v>
      </c>
      <c r="H276">
        <v>32</v>
      </c>
      <c r="I276" s="1">
        <f>'load data'!E276/1000000*'calc monthly loads'!$B$7</f>
        <v>51.778999999999996</v>
      </c>
      <c r="J276" s="1">
        <f>'load data'!F276/1000000*'calc monthly loads'!$B$7</f>
        <v>51.338</v>
      </c>
      <c r="K276" s="1">
        <f>'load data'!G276/1000000*'calc monthly loads'!$B$7</f>
        <v>49.168</v>
      </c>
      <c r="L276" s="1">
        <f>'load data'!H276/1000000*'calc monthly loads'!$B$7</f>
        <v>52.787</v>
      </c>
      <c r="M276" s="1">
        <f>'load data'!I276/1000000*'calc monthly loads'!$B$7</f>
        <v>60.214</v>
      </c>
      <c r="N276" s="1">
        <f>'load data'!J276/1000000*'calc monthly loads'!$B$7</f>
        <v>69.146</v>
      </c>
      <c r="O276" s="1">
        <f>'load data'!K276/1000000*'calc monthly loads'!$B$7</f>
        <v>83.496</v>
      </c>
      <c r="P276" s="1">
        <f>'load data'!L276/1000000*'calc monthly loads'!$B$7</f>
        <v>103.78200000000001</v>
      </c>
      <c r="Q276" s="1">
        <f>'load data'!M276/1000000*'calc monthly loads'!$B$7</f>
        <v>119.182</v>
      </c>
      <c r="R276" s="1">
        <f>'load data'!N276/1000000*'calc monthly loads'!$B$7</f>
        <v>148.589</v>
      </c>
      <c r="S276" s="1">
        <f>'load data'!O276/1000000*'calc monthly loads'!$B$7</f>
        <v>152.25</v>
      </c>
      <c r="T276" s="1">
        <f>'load data'!P276/1000000*'calc monthly loads'!$B$7</f>
        <v>155.071</v>
      </c>
      <c r="U276" t="s">
        <v>13</v>
      </c>
      <c r="V276" s="3">
        <f>SUM(P276:T276)</f>
        <v>678.874</v>
      </c>
      <c r="W276" t="s">
        <v>14</v>
      </c>
      <c r="X276" s="3">
        <f>SUM(I276:O276)</f>
        <v>417.928</v>
      </c>
    </row>
    <row r="277" spans="6:24" ht="12.75">
      <c r="F277">
        <f>'load data'!A277</f>
        <v>51700</v>
      </c>
      <c r="G277">
        <f>'load data'!B277</f>
        <v>2</v>
      </c>
      <c r="I277" s="1">
        <f>'load data'!E277/1000000*'calc monthly loads'!$B$7</f>
        <v>151.361</v>
      </c>
      <c r="J277" s="1">
        <f>'load data'!F277/1000000*'calc monthly loads'!$B$7</f>
        <v>153.902</v>
      </c>
      <c r="K277" s="1">
        <f>'load data'!G277/1000000*'calc monthly loads'!$B$7</f>
        <v>159.74</v>
      </c>
      <c r="L277" s="1">
        <f>'load data'!H277/1000000*'calc monthly loads'!$B$7</f>
        <v>148.309</v>
      </c>
      <c r="M277" s="1">
        <f>'load data'!I277/1000000*'calc monthly loads'!$B$7</f>
        <v>138.425</v>
      </c>
      <c r="N277" s="1">
        <f>'load data'!J277/1000000*'calc monthly loads'!$B$7</f>
        <v>127.484</v>
      </c>
      <c r="O277" s="1">
        <f>'load data'!K277/1000000*'calc monthly loads'!$B$7</f>
        <v>117.754</v>
      </c>
      <c r="P277" s="1">
        <f>'load data'!L277/1000000*'calc monthly loads'!$B$7</f>
        <v>108.815</v>
      </c>
      <c r="Q277" s="1">
        <f>'load data'!M277/1000000*'calc monthly loads'!$B$7</f>
        <v>99.848</v>
      </c>
      <c r="R277" s="1">
        <f>'load data'!N277/1000000*'calc monthly loads'!$B$7</f>
        <v>77.721</v>
      </c>
      <c r="S277" s="1">
        <f>'load data'!O277/1000000*'calc monthly loads'!$B$7</f>
        <v>60.815999999999995</v>
      </c>
      <c r="T277" s="1">
        <f>'load data'!P277/1000000*'calc monthly loads'!$B$7</f>
        <v>54.677</v>
      </c>
      <c r="U277" t="s">
        <v>13</v>
      </c>
      <c r="V277" s="3">
        <f>SUM(I277:S277)</f>
        <v>1344.1750000000002</v>
      </c>
      <c r="W277" t="s">
        <v>14</v>
      </c>
      <c r="X277" s="3">
        <f>T277</f>
        <v>54.677</v>
      </c>
    </row>
    <row r="278" spans="6:24" ht="12.75">
      <c r="F278">
        <f>'load data'!A278</f>
        <v>51800</v>
      </c>
      <c r="G278">
        <f>'load data'!B278</f>
        <v>1</v>
      </c>
      <c r="H278">
        <v>42</v>
      </c>
      <c r="I278" s="1">
        <f>'load data'!E278/1000000*'calc monthly loads'!$B$7</f>
        <v>50.981</v>
      </c>
      <c r="J278" s="1">
        <f>'load data'!F278/1000000*'calc monthly loads'!$B$7</f>
        <v>49.567</v>
      </c>
      <c r="K278" s="1">
        <f>'load data'!G278/1000000*'calc monthly loads'!$B$7</f>
        <v>50.33</v>
      </c>
      <c r="L278" s="1">
        <f>'load data'!H278/1000000*'calc monthly loads'!$B$7</f>
        <v>56.399</v>
      </c>
      <c r="M278" s="1">
        <f>'load data'!I278/1000000*'calc monthly loads'!$B$7</f>
        <v>62.37</v>
      </c>
      <c r="N278" s="1">
        <f>'load data'!J278/1000000*'calc monthly loads'!$B$7</f>
        <v>68.453</v>
      </c>
      <c r="O278" s="1">
        <f>'load data'!K278/1000000*'calc monthly loads'!$B$7</f>
        <v>82.103</v>
      </c>
      <c r="P278" s="1">
        <f>'load data'!L278/1000000*'calc monthly loads'!$B$7</f>
        <v>103.89399999999999</v>
      </c>
      <c r="Q278" s="1">
        <f>'load data'!M278/1000000*'calc monthly loads'!$B$7</f>
        <v>121.28899999999999</v>
      </c>
      <c r="R278" s="1">
        <f>'load data'!N278/1000000*'calc monthly loads'!$B$7</f>
        <v>156.247</v>
      </c>
      <c r="S278" s="1">
        <f>'load data'!O278/1000000*'calc monthly loads'!$B$7</f>
        <v>166.677</v>
      </c>
      <c r="T278" s="1">
        <f>'load data'!P278/1000000*'calc monthly loads'!$B$7</f>
        <v>167.713</v>
      </c>
      <c r="U278" t="s">
        <v>13</v>
      </c>
      <c r="V278" s="3">
        <f>SUM(P278:T278)</f>
        <v>715.8199999999999</v>
      </c>
      <c r="W278" t="s">
        <v>14</v>
      </c>
      <c r="X278" s="3">
        <f>SUM(I278:O278)</f>
        <v>420.20300000000003</v>
      </c>
    </row>
    <row r="279" spans="6:24" ht="12.75">
      <c r="F279">
        <f>'load data'!A279</f>
        <v>51800</v>
      </c>
      <c r="G279">
        <f>'load data'!B279</f>
        <v>2</v>
      </c>
      <c r="I279" s="1">
        <f>'load data'!E279/1000000*'calc monthly loads'!$B$7</f>
        <v>164.913</v>
      </c>
      <c r="J279" s="1">
        <f>'load data'!F279/1000000*'calc monthly loads'!$B$7</f>
        <v>177.00900000000001</v>
      </c>
      <c r="K279" s="1">
        <f>'load data'!G279/1000000*'calc monthly loads'!$B$7</f>
        <v>172.41</v>
      </c>
      <c r="L279" s="1">
        <f>'load data'!H279/1000000*'calc monthly loads'!$B$7</f>
        <v>152.698</v>
      </c>
      <c r="M279" s="1">
        <f>'load data'!I279/1000000*'calc monthly loads'!$B$7</f>
        <v>143.227</v>
      </c>
      <c r="N279" s="1">
        <f>'load data'!J279/1000000*'calc monthly loads'!$B$7</f>
        <v>131.047</v>
      </c>
      <c r="O279" s="1">
        <f>'load data'!K279/1000000*'calc monthly loads'!$B$7</f>
        <v>123.61999999999999</v>
      </c>
      <c r="P279" s="1">
        <f>'load data'!L279/1000000*'calc monthly loads'!$B$7</f>
        <v>119.063</v>
      </c>
      <c r="Q279" s="1">
        <f>'load data'!M279/1000000*'calc monthly loads'!$B$7</f>
        <v>108.262</v>
      </c>
      <c r="R279" s="1">
        <f>'load data'!N279/1000000*'calc monthly loads'!$B$7</f>
        <v>90.05499999999999</v>
      </c>
      <c r="S279" s="1">
        <f>'load data'!O279/1000000*'calc monthly loads'!$B$7</f>
        <v>72.842</v>
      </c>
      <c r="T279" s="1">
        <f>'load data'!P279/1000000*'calc monthly loads'!$B$7</f>
        <v>57.574999999999996</v>
      </c>
      <c r="U279" t="s">
        <v>13</v>
      </c>
      <c r="V279" s="3">
        <f>SUM(I279:S279)</f>
        <v>1455.1460000000002</v>
      </c>
      <c r="W279" t="s">
        <v>14</v>
      </c>
      <c r="X279" s="3">
        <f>T279</f>
        <v>57.574999999999996</v>
      </c>
    </row>
    <row r="280" spans="6:24" ht="12.75">
      <c r="F280">
        <f>'load data'!A280</f>
        <v>51900</v>
      </c>
      <c r="G280">
        <f>'load data'!B280</f>
        <v>1</v>
      </c>
      <c r="H280">
        <v>52</v>
      </c>
      <c r="I280" s="1">
        <f>'load data'!E280/1000000*'calc monthly loads'!$B$7</f>
        <v>53.249</v>
      </c>
      <c r="J280" s="1">
        <f>'load data'!F280/1000000*'calc monthly loads'!$B$7</f>
        <v>51.758</v>
      </c>
      <c r="K280" s="1">
        <f>'load data'!G280/1000000*'calc monthly loads'!$B$7</f>
        <v>51.989</v>
      </c>
      <c r="L280" s="1">
        <f>'load data'!H280/1000000*'calc monthly loads'!$B$7</f>
        <v>54.830999999999996</v>
      </c>
      <c r="M280" s="1">
        <f>'load data'!I280/1000000*'calc monthly loads'!$B$7</f>
        <v>60.87200000000001</v>
      </c>
      <c r="N280" s="1">
        <f>'load data'!J280/1000000*'calc monthly loads'!$B$7</f>
        <v>68.593</v>
      </c>
      <c r="O280" s="1">
        <f>'load data'!K280/1000000*'calc monthly loads'!$B$7</f>
        <v>86.345</v>
      </c>
      <c r="P280" s="1">
        <f>'load data'!L280/1000000*'calc monthly loads'!$B$7</f>
        <v>108.017</v>
      </c>
      <c r="Q280" s="1">
        <f>'load data'!M280/1000000*'calc monthly loads'!$B$7</f>
        <v>146.132</v>
      </c>
      <c r="R280" s="1">
        <f>'load data'!N280/1000000*'calc monthly loads'!$B$7</f>
        <v>147.357</v>
      </c>
      <c r="S280" s="1">
        <f>'load data'!O280/1000000*'calc monthly loads'!$B$7</f>
        <v>148.799</v>
      </c>
      <c r="T280" s="1">
        <f>'load data'!P280/1000000*'calc monthly loads'!$B$7</f>
        <v>150.731</v>
      </c>
      <c r="U280" t="s">
        <v>13</v>
      </c>
      <c r="V280" s="3">
        <f>SUM(P280:T280)</f>
        <v>701.036</v>
      </c>
      <c r="W280" t="s">
        <v>14</v>
      </c>
      <c r="X280" s="3">
        <f>SUM(I280:O280)</f>
        <v>427.63700000000006</v>
      </c>
    </row>
    <row r="281" spans="6:24" ht="12.75">
      <c r="F281">
        <f>'load data'!A281</f>
        <v>51900</v>
      </c>
      <c r="G281">
        <f>'load data'!B281</f>
        <v>2</v>
      </c>
      <c r="I281" s="1">
        <f>'load data'!E281/1000000*'calc monthly loads'!$B$7</f>
        <v>155.463</v>
      </c>
      <c r="J281" s="1">
        <f>'load data'!F281/1000000*'calc monthly loads'!$B$7</f>
        <v>165.347</v>
      </c>
      <c r="K281" s="1">
        <f>'load data'!G281/1000000*'calc monthly loads'!$B$7</f>
        <v>167.27900000000002</v>
      </c>
      <c r="L281" s="1">
        <f>'load data'!H281/1000000*'calc monthly loads'!$B$7</f>
        <v>144.08800000000002</v>
      </c>
      <c r="M281" s="1">
        <f>'load data'!I281/1000000*'calc monthly loads'!$B$7</f>
        <v>134.197</v>
      </c>
      <c r="N281" s="1">
        <f>'load data'!J281/1000000*'calc monthly loads'!$B$7</f>
        <v>122.26199999999999</v>
      </c>
      <c r="O281" s="1">
        <f>'load data'!K281/1000000*'calc monthly loads'!$B$7</f>
        <v>109.949</v>
      </c>
      <c r="P281" s="1">
        <f>'load data'!L281/1000000*'calc monthly loads'!$B$7</f>
        <v>107.13499999999999</v>
      </c>
      <c r="Q281" s="1">
        <f>'load data'!M281/1000000*'calc monthly loads'!$B$7</f>
        <v>102.41000000000001</v>
      </c>
      <c r="R281" s="1">
        <f>'load data'!N281/1000000*'calc monthly loads'!$B$7</f>
        <v>88.33999999999999</v>
      </c>
      <c r="S281" s="1">
        <f>'load data'!O281/1000000*'calc monthly loads'!$B$7</f>
        <v>71.519</v>
      </c>
      <c r="T281" s="1">
        <f>'load data'!P281/1000000*'calc monthly loads'!$B$7</f>
        <v>55.76200000000001</v>
      </c>
      <c r="U281" t="s">
        <v>13</v>
      </c>
      <c r="V281" s="3">
        <f>SUM(I281:S281)</f>
        <v>1367.989</v>
      </c>
      <c r="W281" t="s">
        <v>14</v>
      </c>
      <c r="X281" s="3">
        <f>T281</f>
        <v>55.76200000000001</v>
      </c>
    </row>
    <row r="282" spans="6:24" ht="12.75">
      <c r="F282">
        <f>'load data'!A282</f>
        <v>52000</v>
      </c>
      <c r="G282">
        <f>'load data'!B282</f>
        <v>1</v>
      </c>
      <c r="H282">
        <v>62</v>
      </c>
      <c r="I282" s="1">
        <f>'load data'!E282/1000000*'calc monthly loads'!$B$7</f>
        <v>52.766000000000005</v>
      </c>
      <c r="J282" s="1">
        <f>'load data'!F282/1000000*'calc monthly loads'!$B$7</f>
        <v>53.025</v>
      </c>
      <c r="K282" s="1">
        <f>'load data'!G282/1000000*'calc monthly loads'!$B$7</f>
        <v>50.358</v>
      </c>
      <c r="L282" s="1">
        <f>'load data'!H282/1000000*'calc monthly loads'!$B$7</f>
        <v>51.793</v>
      </c>
      <c r="M282" s="1">
        <f>'load data'!I282/1000000*'calc monthly loads'!$B$7</f>
        <v>52.668</v>
      </c>
      <c r="N282" s="1">
        <f>'load data'!J282/1000000*'calc monthly loads'!$B$7</f>
        <v>60.592000000000006</v>
      </c>
      <c r="O282" s="1">
        <f>'load data'!K282/1000000*'calc monthly loads'!$B$7</f>
        <v>70.82600000000001</v>
      </c>
      <c r="P282" s="1">
        <f>'load data'!L282/1000000*'calc monthly loads'!$B$7</f>
        <v>75.985</v>
      </c>
      <c r="Q282" s="1">
        <f>'load data'!M282/1000000*'calc monthly loads'!$B$7</f>
        <v>86.52</v>
      </c>
      <c r="R282" s="1">
        <f>'load data'!N282/1000000*'calc monthly loads'!$B$7</f>
        <v>107.947</v>
      </c>
      <c r="S282" s="1">
        <f>'load data'!O282/1000000*'calc monthly loads'!$B$7</f>
        <v>109.08800000000001</v>
      </c>
      <c r="T282" s="1">
        <f>'load data'!P282/1000000*'calc monthly loads'!$B$7</f>
        <v>110.936</v>
      </c>
      <c r="U282" t="s">
        <v>13</v>
      </c>
      <c r="V282" s="3">
        <v>0</v>
      </c>
      <c r="W282" t="s">
        <v>14</v>
      </c>
      <c r="X282" s="3">
        <f>SUM(I282:T282)</f>
        <v>882.504</v>
      </c>
    </row>
    <row r="283" spans="6:24" ht="12.75">
      <c r="F283">
        <f>'load data'!A283</f>
        <v>52000</v>
      </c>
      <c r="G283">
        <f>'load data'!B283</f>
        <v>2</v>
      </c>
      <c r="I283" s="1">
        <f>'load data'!E283/1000000*'calc monthly loads'!$B$7</f>
        <v>111.881</v>
      </c>
      <c r="J283" s="1">
        <f>'load data'!F283/1000000*'calc monthly loads'!$B$7</f>
        <v>114.47099999999999</v>
      </c>
      <c r="K283" s="1">
        <f>'load data'!G283/1000000*'calc monthly loads'!$B$7</f>
        <v>119.049</v>
      </c>
      <c r="L283" s="1">
        <f>'load data'!H283/1000000*'calc monthly loads'!$B$7</f>
        <v>106.365</v>
      </c>
      <c r="M283" s="1">
        <f>'load data'!I283/1000000*'calc monthly loads'!$B$7</f>
        <v>104.958</v>
      </c>
      <c r="N283" s="1">
        <f>'load data'!J283/1000000*'calc monthly loads'!$B$7</f>
        <v>99.372</v>
      </c>
      <c r="O283" s="1">
        <f>'load data'!K283/1000000*'calc monthly loads'!$B$7</f>
        <v>89.789</v>
      </c>
      <c r="P283" s="1">
        <f>'load data'!L283/1000000*'calc monthly loads'!$B$7</f>
        <v>93.191</v>
      </c>
      <c r="Q283" s="1">
        <f>'load data'!M283/1000000*'calc monthly loads'!$B$7</f>
        <v>91.43400000000001</v>
      </c>
      <c r="R283" s="1">
        <f>'load data'!N283/1000000*'calc monthly loads'!$B$7</f>
        <v>75.789</v>
      </c>
      <c r="S283" s="1">
        <f>'load data'!O283/1000000*'calc monthly loads'!$B$7</f>
        <v>60.662</v>
      </c>
      <c r="T283" s="1">
        <f>'load data'!P283/1000000*'calc monthly loads'!$B$7</f>
        <v>54.915</v>
      </c>
      <c r="U283" t="s">
        <v>13</v>
      </c>
      <c r="V283" s="3">
        <v>0</v>
      </c>
      <c r="W283" t="s">
        <v>14</v>
      </c>
      <c r="X283" s="3">
        <f>SUM(I283:T283)</f>
        <v>1121.8759999999997</v>
      </c>
    </row>
    <row r="284" spans="6:24" ht="12.75">
      <c r="F284">
        <f>'load data'!A284</f>
        <v>52100</v>
      </c>
      <c r="G284">
        <f>'load data'!B284</f>
        <v>1</v>
      </c>
      <c r="H284">
        <v>72</v>
      </c>
      <c r="I284" s="1">
        <f>'load data'!E284/1000000*'calc monthly loads'!$B$7</f>
        <v>51.373</v>
      </c>
      <c r="J284" s="1">
        <f>'load data'!F284/1000000*'calc monthly loads'!$B$7</f>
        <v>51.527</v>
      </c>
      <c r="K284" s="1">
        <f>'load data'!G284/1000000*'calc monthly loads'!$B$7</f>
        <v>50.918</v>
      </c>
      <c r="L284" s="1">
        <f>'load data'!H284/1000000*'calc monthly loads'!$B$7</f>
        <v>50.533</v>
      </c>
      <c r="M284" s="1">
        <f>'load data'!I284/1000000*'calc monthly loads'!$B$7</f>
        <v>49.994</v>
      </c>
      <c r="N284" s="1">
        <f>'load data'!J284/1000000*'calc monthly loads'!$B$7</f>
        <v>52.528</v>
      </c>
      <c r="O284" s="1">
        <f>'load data'!K284/1000000*'calc monthly loads'!$B$7</f>
        <v>58.59</v>
      </c>
      <c r="P284" s="1">
        <f>'load data'!L284/1000000*'calc monthly loads'!$B$7</f>
        <v>59.92</v>
      </c>
      <c r="Q284" s="1">
        <f>'load data'!M284/1000000*'calc monthly loads'!$B$7</f>
        <v>57.855</v>
      </c>
      <c r="R284" s="1">
        <f>'load data'!N284/1000000*'calc monthly loads'!$B$7</f>
        <v>67.487</v>
      </c>
      <c r="S284" s="1">
        <f>'load data'!O284/1000000*'calc monthly loads'!$B$7</f>
        <v>84.742</v>
      </c>
      <c r="T284" s="1">
        <f>'load data'!P284/1000000*'calc monthly loads'!$B$7</f>
        <v>91.574</v>
      </c>
      <c r="U284" t="s">
        <v>13</v>
      </c>
      <c r="V284" s="3">
        <v>0</v>
      </c>
      <c r="W284" t="s">
        <v>14</v>
      </c>
      <c r="X284" s="3">
        <f>SUM(I284:T284)</f>
        <v>727.0409999999999</v>
      </c>
    </row>
    <row r="285" spans="6:24" ht="12.75">
      <c r="F285">
        <f>'load data'!A285</f>
        <v>52100</v>
      </c>
      <c r="G285">
        <f>'load data'!B285</f>
        <v>2</v>
      </c>
      <c r="I285" s="1">
        <f>'load data'!E285/1000000*'calc monthly loads'!$B$7</f>
        <v>92.008</v>
      </c>
      <c r="J285" s="1">
        <f>'load data'!F285/1000000*'calc monthly loads'!$B$7</f>
        <v>91.392</v>
      </c>
      <c r="K285" s="1">
        <f>'load data'!G285/1000000*'calc monthly loads'!$B$7</f>
        <v>94.262</v>
      </c>
      <c r="L285" s="1">
        <f>'load data'!H285/1000000*'calc monthly loads'!$B$7</f>
        <v>92.62400000000001</v>
      </c>
      <c r="M285" s="1">
        <f>'load data'!I285/1000000*'calc monthly loads'!$B$7</f>
        <v>88.382</v>
      </c>
      <c r="N285" s="1">
        <f>'load data'!J285/1000000*'calc monthly loads'!$B$7</f>
        <v>85.148</v>
      </c>
      <c r="O285" s="1">
        <f>'load data'!K285/1000000*'calc monthly loads'!$B$7</f>
        <v>69.328</v>
      </c>
      <c r="P285" s="1">
        <f>'load data'!L285/1000000*'calc monthly loads'!$B$7</f>
        <v>64.603</v>
      </c>
      <c r="Q285" s="1">
        <f>'load data'!M285/1000000*'calc monthly loads'!$B$7</f>
        <v>60.206999999999994</v>
      </c>
      <c r="R285" s="1">
        <f>'load data'!N285/1000000*'calc monthly loads'!$B$7</f>
        <v>57.364999999999995</v>
      </c>
      <c r="S285" s="1">
        <f>'load data'!O285/1000000*'calc monthly loads'!$B$7</f>
        <v>52.416</v>
      </c>
      <c r="T285" s="1">
        <f>'load data'!P285/1000000*'calc monthly loads'!$B$7</f>
        <v>50.582</v>
      </c>
      <c r="U285" t="s">
        <v>13</v>
      </c>
      <c r="V285" s="3">
        <v>0</v>
      </c>
      <c r="W285" t="s">
        <v>14</v>
      </c>
      <c r="X285" s="3">
        <f>SUM(I285:T285)</f>
        <v>898.3169999999999</v>
      </c>
    </row>
    <row r="286" spans="6:24" ht="12.75">
      <c r="F286">
        <f>'load data'!A286</f>
        <v>52200</v>
      </c>
      <c r="G286">
        <f>'load data'!B286</f>
        <v>1</v>
      </c>
      <c r="H286">
        <v>12</v>
      </c>
      <c r="I286" s="1">
        <f>'load data'!E286/1000000*'calc monthly loads'!$B$7</f>
        <v>50.351</v>
      </c>
      <c r="J286" s="1">
        <f>'load data'!F286/1000000*'calc monthly loads'!$B$7</f>
        <v>48.370000000000005</v>
      </c>
      <c r="K286" s="1">
        <f>'load data'!G286/1000000*'calc monthly loads'!$B$7</f>
        <v>50.967</v>
      </c>
      <c r="L286" s="1">
        <f>'load data'!H286/1000000*'calc monthly loads'!$B$7</f>
        <v>57.883</v>
      </c>
      <c r="M286" s="1">
        <f>'load data'!I286/1000000*'calc monthly loads'!$B$7</f>
        <v>61.817</v>
      </c>
      <c r="N286" s="1">
        <f>'load data'!J286/1000000*'calc monthly loads'!$B$7</f>
        <v>66.185</v>
      </c>
      <c r="O286" s="1">
        <f>'load data'!K286/1000000*'calc monthly loads'!$B$7</f>
        <v>81.809</v>
      </c>
      <c r="P286" s="1">
        <f>'load data'!L286/1000000*'calc monthly loads'!$B$7</f>
        <v>103.404</v>
      </c>
      <c r="Q286" s="1">
        <f>'load data'!M286/1000000*'calc monthly loads'!$B$7</f>
        <v>137.809</v>
      </c>
      <c r="R286" s="1">
        <f>'load data'!N286/1000000*'calc monthly loads'!$B$7</f>
        <v>148.02200000000002</v>
      </c>
      <c r="S286" s="1">
        <f>'load data'!O286/1000000*'calc monthly loads'!$B$7</f>
        <v>159.985</v>
      </c>
      <c r="T286" s="1">
        <f>'load data'!P286/1000000*'calc monthly loads'!$B$7</f>
        <v>171.493</v>
      </c>
      <c r="U286" t="s">
        <v>13</v>
      </c>
      <c r="V286" s="3">
        <f>SUM(P286:T286)</f>
        <v>720.713</v>
      </c>
      <c r="W286" t="s">
        <v>14</v>
      </c>
      <c r="X286" s="3">
        <f>SUM(I286:O286)</f>
        <v>417.38199999999995</v>
      </c>
    </row>
    <row r="287" spans="6:24" ht="12.75">
      <c r="F287">
        <f>'load data'!A287</f>
        <v>52200</v>
      </c>
      <c r="G287">
        <f>'load data'!B287</f>
        <v>2</v>
      </c>
      <c r="I287" s="1">
        <f>'load data'!E287/1000000*'calc monthly loads'!$B$7</f>
        <v>150.64000000000001</v>
      </c>
      <c r="J287" s="1">
        <f>'load data'!F287/1000000*'calc monthly loads'!$B$7</f>
        <v>151.228</v>
      </c>
      <c r="K287" s="1">
        <f>'load data'!G287/1000000*'calc monthly loads'!$B$7</f>
        <v>149.653</v>
      </c>
      <c r="L287" s="1">
        <f>'load data'!H287/1000000*'calc monthly loads'!$B$7</f>
        <v>135.723</v>
      </c>
      <c r="M287" s="1">
        <f>'load data'!I287/1000000*'calc monthly loads'!$B$7</f>
        <v>128.87</v>
      </c>
      <c r="N287" s="1">
        <f>'load data'!J287/1000000*'calc monthly loads'!$B$7</f>
        <v>118.727</v>
      </c>
      <c r="O287" s="1">
        <f>'load data'!K287/1000000*'calc monthly loads'!$B$7</f>
        <v>111.27900000000001</v>
      </c>
      <c r="P287" s="1">
        <f>'load data'!L287/1000000*'calc monthly loads'!$B$7</f>
        <v>102.739</v>
      </c>
      <c r="Q287" s="1">
        <f>'load data'!M287/1000000*'calc monthly loads'!$B$7</f>
        <v>102.886</v>
      </c>
      <c r="R287" s="1">
        <f>'load data'!N287/1000000*'calc monthly loads'!$B$7</f>
        <v>73.92</v>
      </c>
      <c r="S287" s="1">
        <f>'load data'!O287/1000000*'calc monthly loads'!$B$7</f>
        <v>61.193999999999996</v>
      </c>
      <c r="T287" s="1">
        <f>'load data'!P287/1000000*'calc monthly loads'!$B$7</f>
        <v>54.32</v>
      </c>
      <c r="U287" t="s">
        <v>13</v>
      </c>
      <c r="V287" s="3">
        <f>SUM(I287:S287)</f>
        <v>1286.8590000000002</v>
      </c>
      <c r="W287" t="s">
        <v>14</v>
      </c>
      <c r="X287" s="3">
        <f>T287</f>
        <v>54.32</v>
      </c>
    </row>
    <row r="288" spans="6:24" ht="12.75">
      <c r="F288">
        <f>'load data'!A288</f>
        <v>52300</v>
      </c>
      <c r="G288">
        <f>'load data'!B288</f>
        <v>1</v>
      </c>
      <c r="H288">
        <v>22</v>
      </c>
      <c r="I288" s="1">
        <f>'load data'!E288/1000000*'calc monthly loads'!$B$7</f>
        <v>49.707</v>
      </c>
      <c r="J288" s="1">
        <f>'load data'!F288/1000000*'calc monthly loads'!$B$7</f>
        <v>47.690999999999995</v>
      </c>
      <c r="K288" s="1">
        <f>'load data'!G288/1000000*'calc monthly loads'!$B$7</f>
        <v>47.362</v>
      </c>
      <c r="L288" s="1">
        <f>'load data'!H288/1000000*'calc monthly loads'!$B$7</f>
        <v>51.317</v>
      </c>
      <c r="M288" s="1">
        <f>'load data'!I288/1000000*'calc monthly loads'!$B$7</f>
        <v>57.722</v>
      </c>
      <c r="N288" s="1">
        <f>'load data'!J288/1000000*'calc monthly loads'!$B$7</f>
        <v>68.768</v>
      </c>
      <c r="O288" s="1">
        <f>'load data'!K288/1000000*'calc monthly loads'!$B$7</f>
        <v>82.95</v>
      </c>
      <c r="P288" s="1">
        <f>'load data'!L288/1000000*'calc monthly loads'!$B$7</f>
        <v>104.27199999999999</v>
      </c>
      <c r="Q288" s="1">
        <f>'load data'!M288/1000000*'calc monthly loads'!$B$7</f>
        <v>117.705</v>
      </c>
      <c r="R288" s="1">
        <f>'load data'!N288/1000000*'calc monthly loads'!$B$7</f>
        <v>156.366</v>
      </c>
      <c r="S288" s="1">
        <f>'load data'!O288/1000000*'calc monthly loads'!$B$7</f>
        <v>153.139</v>
      </c>
      <c r="T288" s="1">
        <f>'load data'!P288/1000000*'calc monthly loads'!$B$7</f>
        <v>175.518</v>
      </c>
      <c r="U288" t="s">
        <v>13</v>
      </c>
      <c r="V288" s="3">
        <f>SUM(P288:T288)</f>
        <v>707</v>
      </c>
      <c r="W288" t="s">
        <v>14</v>
      </c>
      <c r="X288" s="3">
        <f>SUM(I288:O288)</f>
        <v>405.517</v>
      </c>
    </row>
    <row r="289" spans="6:24" ht="12.75">
      <c r="F289">
        <f>'load data'!A289</f>
        <v>52300</v>
      </c>
      <c r="G289">
        <f>'load data'!B289</f>
        <v>2</v>
      </c>
      <c r="I289" s="1">
        <f>'load data'!E289/1000000*'calc monthly loads'!$B$7</f>
        <v>148.092</v>
      </c>
      <c r="J289" s="1">
        <f>'load data'!F289/1000000*'calc monthly loads'!$B$7</f>
        <v>148.24599999999998</v>
      </c>
      <c r="K289" s="1">
        <f>'load data'!G289/1000000*'calc monthly loads'!$B$7</f>
        <v>159.446</v>
      </c>
      <c r="L289" s="1">
        <f>'load data'!H289/1000000*'calc monthly loads'!$B$7</f>
        <v>149.506</v>
      </c>
      <c r="M289" s="1">
        <f>'load data'!I289/1000000*'calc monthly loads'!$B$7</f>
        <v>130.074</v>
      </c>
      <c r="N289" s="1">
        <f>'load data'!J289/1000000*'calc monthly loads'!$B$7</f>
        <v>117.55799999999999</v>
      </c>
      <c r="O289" s="1">
        <f>'load data'!K289/1000000*'calc monthly loads'!$B$7</f>
        <v>113.49100000000001</v>
      </c>
      <c r="P289" s="1">
        <f>'load data'!L289/1000000*'calc monthly loads'!$B$7</f>
        <v>109.26299999999999</v>
      </c>
      <c r="Q289" s="1">
        <f>'load data'!M289/1000000*'calc monthly loads'!$B$7</f>
        <v>100.233</v>
      </c>
      <c r="R289" s="1">
        <f>'load data'!N289/1000000*'calc monthly loads'!$B$7</f>
        <v>74.032</v>
      </c>
      <c r="S289" s="1">
        <f>'load data'!O289/1000000*'calc monthly loads'!$B$7</f>
        <v>59.577</v>
      </c>
      <c r="T289" s="1">
        <f>'load data'!P289/1000000*'calc monthly loads'!$B$7</f>
        <v>55.824999999999996</v>
      </c>
      <c r="U289" t="s">
        <v>13</v>
      </c>
      <c r="V289" s="3">
        <f>SUM(I289:S289)</f>
        <v>1309.5179999999998</v>
      </c>
      <c r="W289" t="s">
        <v>14</v>
      </c>
      <c r="X289" s="3">
        <f>T289</f>
        <v>55.824999999999996</v>
      </c>
    </row>
    <row r="290" spans="6:24" ht="12.75">
      <c r="F290">
        <f>'load data'!A290</f>
        <v>52400</v>
      </c>
      <c r="G290">
        <f>'load data'!B290</f>
        <v>1</v>
      </c>
      <c r="H290">
        <v>32</v>
      </c>
      <c r="I290" s="1">
        <f>'load data'!E290/1000000*'calc monthly loads'!$B$7</f>
        <v>49.910000000000004</v>
      </c>
      <c r="J290" s="1">
        <f>'load data'!F290/1000000*'calc monthly loads'!$B$7</f>
        <v>48.384</v>
      </c>
      <c r="K290" s="1">
        <f>'load data'!G290/1000000*'calc monthly loads'!$B$7</f>
        <v>47.341</v>
      </c>
      <c r="L290" s="1">
        <f>'load data'!H290/1000000*'calc monthly loads'!$B$7</f>
        <v>50.253</v>
      </c>
      <c r="M290" s="1">
        <f>'load data'!I290/1000000*'calc monthly loads'!$B$7</f>
        <v>57.547</v>
      </c>
      <c r="N290" s="1">
        <f>'load data'!J290/1000000*'calc monthly loads'!$B$7</f>
        <v>68.42500000000001</v>
      </c>
      <c r="O290" s="1">
        <f>'load data'!K290/1000000*'calc monthly loads'!$B$7</f>
        <v>83.671</v>
      </c>
      <c r="P290" s="1">
        <f>'load data'!L290/1000000*'calc monthly loads'!$B$7</f>
        <v>102.284</v>
      </c>
      <c r="Q290" s="1">
        <f>'load data'!M290/1000000*'calc monthly loads'!$B$7</f>
        <v>119.68599999999999</v>
      </c>
      <c r="R290" s="1">
        <f>'load data'!N290/1000000*'calc monthly loads'!$B$7</f>
        <v>142.926</v>
      </c>
      <c r="S290" s="1">
        <f>'load data'!O290/1000000*'calc monthly loads'!$B$7</f>
        <v>167.58700000000002</v>
      </c>
      <c r="T290" s="1">
        <f>'load data'!P290/1000000*'calc monthly loads'!$B$7</f>
        <v>148.092</v>
      </c>
      <c r="U290" t="s">
        <v>13</v>
      </c>
      <c r="V290" s="3">
        <f>SUM(P290:T290)</f>
        <v>680.5749999999999</v>
      </c>
      <c r="W290" t="s">
        <v>14</v>
      </c>
      <c r="X290" s="3">
        <f>SUM(I290:O290)</f>
        <v>405.531</v>
      </c>
    </row>
    <row r="291" spans="6:24" ht="12.75">
      <c r="F291">
        <f>'load data'!A291</f>
        <v>52400</v>
      </c>
      <c r="G291">
        <f>'load data'!B291</f>
        <v>2</v>
      </c>
      <c r="I291" s="1">
        <f>'load data'!E291/1000000*'calc monthly loads'!$B$7</f>
        <v>145.71200000000002</v>
      </c>
      <c r="J291" s="1">
        <f>'load data'!F291/1000000*'calc monthly loads'!$B$7</f>
        <v>169.757</v>
      </c>
      <c r="K291" s="1">
        <f>'load data'!G291/1000000*'calc monthly loads'!$B$7</f>
        <v>147.791</v>
      </c>
      <c r="L291" s="1">
        <f>'load data'!H291/1000000*'calc monthly loads'!$B$7</f>
        <v>140.49699999999999</v>
      </c>
      <c r="M291" s="1">
        <f>'load data'!I291/1000000*'calc monthly loads'!$B$7</f>
        <v>133.49</v>
      </c>
      <c r="N291" s="1">
        <f>'load data'!J291/1000000*'calc monthly loads'!$B$7</f>
        <v>122.892</v>
      </c>
      <c r="O291" s="1">
        <f>'load data'!K291/1000000*'calc monthly loads'!$B$7</f>
        <v>113.995</v>
      </c>
      <c r="P291" s="1">
        <f>'load data'!L291/1000000*'calc monthly loads'!$B$7</f>
        <v>113.141</v>
      </c>
      <c r="Q291" s="1">
        <f>'load data'!M291/1000000*'calc monthly loads'!$B$7</f>
        <v>101.759</v>
      </c>
      <c r="R291" s="1">
        <f>'load data'!N291/1000000*'calc monthly loads'!$B$7</f>
        <v>77.917</v>
      </c>
      <c r="S291" s="1">
        <f>'load data'!O291/1000000*'calc monthly loads'!$B$7</f>
        <v>61.173</v>
      </c>
      <c r="T291" s="1">
        <f>'load data'!P291/1000000*'calc monthly loads'!$B$7</f>
        <v>55.741</v>
      </c>
      <c r="U291" t="s">
        <v>13</v>
      </c>
      <c r="V291" s="3">
        <f>SUM(I291:S291)</f>
        <v>1328.124</v>
      </c>
      <c r="W291" t="s">
        <v>14</v>
      </c>
      <c r="X291" s="3">
        <f>T291</f>
        <v>55.741</v>
      </c>
    </row>
    <row r="292" spans="6:24" ht="12.75">
      <c r="F292">
        <f>'load data'!A292</f>
        <v>52500</v>
      </c>
      <c r="G292">
        <f>'load data'!B292</f>
        <v>1</v>
      </c>
      <c r="H292">
        <v>42</v>
      </c>
      <c r="I292" s="1">
        <f>'load data'!E292/1000000*'calc monthly loads'!$B$7</f>
        <v>50.043</v>
      </c>
      <c r="J292" s="1">
        <f>'load data'!F292/1000000*'calc monthly loads'!$B$7</f>
        <v>50.659000000000006</v>
      </c>
      <c r="K292" s="1">
        <f>'load data'!G292/1000000*'calc monthly loads'!$B$7</f>
        <v>48.734</v>
      </c>
      <c r="L292" s="1">
        <f>'load data'!H292/1000000*'calc monthly loads'!$B$7</f>
        <v>57.623999999999995</v>
      </c>
      <c r="M292" s="1">
        <f>'load data'!I292/1000000*'calc monthly loads'!$B$7</f>
        <v>64.785</v>
      </c>
      <c r="N292" s="1">
        <f>'load data'!J292/1000000*'calc monthly loads'!$B$7</f>
        <v>65.359</v>
      </c>
      <c r="O292" s="1">
        <f>'load data'!K292/1000000*'calc monthly loads'!$B$7</f>
        <v>83.769</v>
      </c>
      <c r="P292" s="1">
        <f>'load data'!L292/1000000*'calc monthly loads'!$B$7</f>
        <v>104.566</v>
      </c>
      <c r="Q292" s="1">
        <f>'load data'!M292/1000000*'calc monthly loads'!$B$7</f>
        <v>119.679</v>
      </c>
      <c r="R292" s="1">
        <f>'load data'!N292/1000000*'calc monthly loads'!$B$7</f>
        <v>152.355</v>
      </c>
      <c r="S292" s="1">
        <f>'load data'!O292/1000000*'calc monthly loads'!$B$7</f>
        <v>164.353</v>
      </c>
      <c r="T292" s="1">
        <f>'load data'!P292/1000000*'calc monthly loads'!$B$7</f>
        <v>151.13000000000002</v>
      </c>
      <c r="U292" t="s">
        <v>13</v>
      </c>
      <c r="V292" s="3">
        <f>SUM(P292:T292)</f>
        <v>692.083</v>
      </c>
      <c r="W292" t="s">
        <v>14</v>
      </c>
      <c r="X292" s="3">
        <f>SUM(I292:O292)</f>
        <v>420.973</v>
      </c>
    </row>
    <row r="293" spans="6:24" ht="12.75">
      <c r="F293">
        <f>'load data'!A293</f>
        <v>52500</v>
      </c>
      <c r="G293">
        <f>'load data'!B293</f>
        <v>2</v>
      </c>
      <c r="I293" s="1">
        <f>'load data'!E293/1000000*'calc monthly loads'!$B$7</f>
        <v>159.355</v>
      </c>
      <c r="J293" s="1">
        <f>'load data'!F293/1000000*'calc monthly loads'!$B$7</f>
        <v>168.644</v>
      </c>
      <c r="K293" s="1">
        <f>'load data'!G293/1000000*'calc monthly loads'!$B$7</f>
        <v>156.093</v>
      </c>
      <c r="L293" s="1">
        <f>'load data'!H293/1000000*'calc monthly loads'!$B$7</f>
        <v>145.845</v>
      </c>
      <c r="M293" s="1">
        <f>'load data'!I293/1000000*'calc monthly loads'!$B$7</f>
        <v>143.003</v>
      </c>
      <c r="N293" s="1">
        <f>'load data'!J293/1000000*'calc monthly loads'!$B$7</f>
        <v>128.93300000000002</v>
      </c>
      <c r="O293" s="1">
        <f>'load data'!K293/1000000*'calc monthly loads'!$B$7</f>
        <v>117.635</v>
      </c>
      <c r="P293" s="1">
        <f>'load data'!L293/1000000*'calc monthly loads'!$B$7</f>
        <v>110.84499999999998</v>
      </c>
      <c r="Q293" s="1">
        <f>'load data'!M293/1000000*'calc monthly loads'!$B$7</f>
        <v>102.12299999999999</v>
      </c>
      <c r="R293" s="1">
        <f>'load data'!N293/1000000*'calc monthly loads'!$B$7</f>
        <v>84.098</v>
      </c>
      <c r="S293" s="1">
        <f>'load data'!O293/1000000*'calc monthly loads'!$B$7</f>
        <v>66.836</v>
      </c>
      <c r="T293" s="1">
        <f>'load data'!P293/1000000*'calc monthly loads'!$B$7</f>
        <v>57.785000000000004</v>
      </c>
      <c r="U293" t="s">
        <v>13</v>
      </c>
      <c r="V293" s="3">
        <f>SUM(I293:S293)</f>
        <v>1383.41</v>
      </c>
      <c r="W293" t="s">
        <v>14</v>
      </c>
      <c r="X293" s="3">
        <f>T293</f>
        <v>57.785000000000004</v>
      </c>
    </row>
    <row r="294" spans="6:24" ht="12.75">
      <c r="F294">
        <f>'load data'!A294</f>
        <v>52600</v>
      </c>
      <c r="G294">
        <f>'load data'!B294</f>
        <v>1</v>
      </c>
      <c r="H294">
        <v>52</v>
      </c>
      <c r="I294" s="1">
        <f>'load data'!E294/1000000*'calc monthly loads'!$B$7</f>
        <v>52.5</v>
      </c>
      <c r="J294" s="1">
        <f>'load data'!F294/1000000*'calc monthly loads'!$B$7</f>
        <v>50.743</v>
      </c>
      <c r="K294" s="1">
        <f>'load data'!G294/1000000*'calc monthly loads'!$B$7</f>
        <v>49.567</v>
      </c>
      <c r="L294" s="1">
        <f>'load data'!H294/1000000*'calc monthly loads'!$B$7</f>
        <v>51.338</v>
      </c>
      <c r="M294" s="1">
        <f>'load data'!I294/1000000*'calc monthly loads'!$B$7</f>
        <v>58.905</v>
      </c>
      <c r="N294" s="1">
        <f>'load data'!J294/1000000*'calc monthly loads'!$B$7</f>
        <v>69.195</v>
      </c>
      <c r="O294" s="1">
        <f>'load data'!K294/1000000*'calc monthly loads'!$B$7</f>
        <v>82.712</v>
      </c>
      <c r="P294" s="1">
        <f>'load data'!L294/1000000*'calc monthly loads'!$B$7</f>
        <v>120.113</v>
      </c>
      <c r="Q294" s="1">
        <f>'load data'!M294/1000000*'calc monthly loads'!$B$7</f>
        <v>133.042</v>
      </c>
      <c r="R294" s="1">
        <f>'load data'!N294/1000000*'calc monthly loads'!$B$7</f>
        <v>147.112</v>
      </c>
      <c r="S294" s="1">
        <f>'load data'!O294/1000000*'calc monthly loads'!$B$7</f>
        <v>156.002</v>
      </c>
      <c r="T294" s="1">
        <f>'load data'!P294/1000000*'calc monthly loads'!$B$7</f>
        <v>167.825</v>
      </c>
      <c r="U294" t="s">
        <v>13</v>
      </c>
      <c r="V294" s="3">
        <f>SUM(P294:T294)</f>
        <v>724.094</v>
      </c>
      <c r="W294" t="s">
        <v>14</v>
      </c>
      <c r="X294" s="3">
        <f>SUM(I294:O294)</f>
        <v>414.96</v>
      </c>
    </row>
    <row r="295" spans="6:24" ht="12.75">
      <c r="F295">
        <f>'load data'!A295</f>
        <v>52600</v>
      </c>
      <c r="G295">
        <f>'load data'!B295</f>
        <v>2</v>
      </c>
      <c r="I295" s="1">
        <f>'load data'!E295/1000000*'calc monthly loads'!$B$7</f>
        <v>150.899</v>
      </c>
      <c r="J295" s="1">
        <f>'load data'!F295/1000000*'calc monthly loads'!$B$7</f>
        <v>163.478</v>
      </c>
      <c r="K295" s="1">
        <f>'load data'!G295/1000000*'calc monthly loads'!$B$7</f>
        <v>172.39600000000002</v>
      </c>
      <c r="L295" s="1">
        <f>'load data'!H295/1000000*'calc monthly loads'!$B$7</f>
        <v>152.894</v>
      </c>
      <c r="M295" s="1">
        <f>'load data'!I295/1000000*'calc monthly loads'!$B$7</f>
        <v>140.056</v>
      </c>
      <c r="N295" s="1">
        <f>'load data'!J295/1000000*'calc monthly loads'!$B$7</f>
        <v>135.45</v>
      </c>
      <c r="O295" s="1">
        <f>'load data'!K295/1000000*'calc monthly loads'!$B$7</f>
        <v>110.397</v>
      </c>
      <c r="P295" s="1">
        <f>'load data'!L295/1000000*'calc monthly loads'!$B$7</f>
        <v>103.628</v>
      </c>
      <c r="Q295" s="1">
        <f>'load data'!M295/1000000*'calc monthly loads'!$B$7</f>
        <v>95.949</v>
      </c>
      <c r="R295" s="1">
        <f>'load data'!N295/1000000*'calc monthly loads'!$B$7</f>
        <v>74.753</v>
      </c>
      <c r="S295" s="1">
        <f>'load data'!O295/1000000*'calc monthly loads'!$B$7</f>
        <v>60.137</v>
      </c>
      <c r="T295" s="1">
        <f>'load data'!P295/1000000*'calc monthly loads'!$B$7</f>
        <v>58.345000000000006</v>
      </c>
      <c r="U295" t="s">
        <v>13</v>
      </c>
      <c r="V295" s="3">
        <f>SUM(I295:S295)</f>
        <v>1360.0369999999998</v>
      </c>
      <c r="W295" t="s">
        <v>14</v>
      </c>
      <c r="X295" s="3">
        <f>T295</f>
        <v>58.345000000000006</v>
      </c>
    </row>
    <row r="296" spans="6:24" ht="12.75">
      <c r="F296">
        <f>'load data'!A296</f>
        <v>52700</v>
      </c>
      <c r="G296">
        <f>'load data'!B296</f>
        <v>1</v>
      </c>
      <c r="H296">
        <v>62</v>
      </c>
      <c r="I296" s="1">
        <f>'load data'!E296/1000000*'calc monthly loads'!$B$7</f>
        <v>54.698</v>
      </c>
      <c r="J296" s="1">
        <f>'load data'!F296/1000000*'calc monthly loads'!$B$7</f>
        <v>51.331</v>
      </c>
      <c r="K296" s="1">
        <f>'load data'!G296/1000000*'calc monthly loads'!$B$7</f>
        <v>49.819</v>
      </c>
      <c r="L296" s="1">
        <f>'load data'!H296/1000000*'calc monthly loads'!$B$7</f>
        <v>50.841</v>
      </c>
      <c r="M296" s="1">
        <f>'load data'!I296/1000000*'calc monthly loads'!$B$7</f>
        <v>50.225</v>
      </c>
      <c r="N296" s="1">
        <f>'load data'!J296/1000000*'calc monthly loads'!$B$7</f>
        <v>54.152</v>
      </c>
      <c r="O296" s="1">
        <f>'load data'!K296/1000000*'calc monthly loads'!$B$7</f>
        <v>60.732</v>
      </c>
      <c r="P296" s="1">
        <f>'load data'!L296/1000000*'calc monthly loads'!$B$7</f>
        <v>67.655</v>
      </c>
      <c r="Q296" s="1">
        <f>'load data'!M296/1000000*'calc monthly loads'!$B$7</f>
        <v>81.08800000000001</v>
      </c>
      <c r="R296" s="1">
        <f>'load data'!N296/1000000*'calc monthly loads'!$B$7</f>
        <v>108.283</v>
      </c>
      <c r="S296" s="1">
        <f>'load data'!O296/1000000*'calc monthly loads'!$B$7</f>
        <v>109.43100000000001</v>
      </c>
      <c r="T296" s="1">
        <f>'load data'!P296/1000000*'calc monthly loads'!$B$7</f>
        <v>119.41999999999999</v>
      </c>
      <c r="U296" t="s">
        <v>13</v>
      </c>
      <c r="V296" s="3">
        <v>0</v>
      </c>
      <c r="W296" t="s">
        <v>14</v>
      </c>
      <c r="X296" s="3">
        <f aca="true" t="shared" si="4" ref="X296:X301">SUM(I296:T296)</f>
        <v>857.675</v>
      </c>
    </row>
    <row r="297" spans="6:24" ht="12.75">
      <c r="F297">
        <f>'load data'!A297</f>
        <v>52700</v>
      </c>
      <c r="G297">
        <f>'load data'!B297</f>
        <v>2</v>
      </c>
      <c r="I297" s="1">
        <f>'load data'!E297/1000000*'calc monthly loads'!$B$7</f>
        <v>120.65200000000002</v>
      </c>
      <c r="J297" s="1">
        <f>'load data'!F297/1000000*'calc monthly loads'!$B$7</f>
        <v>115.395</v>
      </c>
      <c r="K297" s="1">
        <f>'load data'!G297/1000000*'calc monthly loads'!$B$7</f>
        <v>118.55199999999999</v>
      </c>
      <c r="L297" s="1">
        <f>'load data'!H297/1000000*'calc monthly loads'!$B$7</f>
        <v>121.82099999999998</v>
      </c>
      <c r="M297" s="1">
        <f>'load data'!I297/1000000*'calc monthly loads'!$B$7</f>
        <v>115.206</v>
      </c>
      <c r="N297" s="1">
        <f>'load data'!J297/1000000*'calc monthly loads'!$B$7</f>
        <v>114.443</v>
      </c>
      <c r="O297" s="1">
        <f>'load data'!K297/1000000*'calc monthly loads'!$B$7</f>
        <v>102.557</v>
      </c>
      <c r="P297" s="1">
        <f>'load data'!L297/1000000*'calc monthly loads'!$B$7</f>
        <v>102.62700000000001</v>
      </c>
      <c r="Q297" s="1">
        <f>'load data'!M297/1000000*'calc monthly loads'!$B$7</f>
        <v>101.108</v>
      </c>
      <c r="R297" s="1">
        <f>'load data'!N297/1000000*'calc monthly loads'!$B$7</f>
        <v>73.535</v>
      </c>
      <c r="S297" s="1">
        <f>'load data'!O297/1000000*'calc monthly loads'!$B$7</f>
        <v>63.007000000000005</v>
      </c>
      <c r="T297" s="1">
        <f>'load data'!P297/1000000*'calc monthly loads'!$B$7</f>
        <v>55.965</v>
      </c>
      <c r="U297" t="s">
        <v>13</v>
      </c>
      <c r="V297" s="3">
        <v>0</v>
      </c>
      <c r="W297" t="s">
        <v>14</v>
      </c>
      <c r="X297" s="3">
        <f t="shared" si="4"/>
        <v>1204.868</v>
      </c>
    </row>
    <row r="298" spans="6:24" ht="12.75">
      <c r="F298">
        <f>'load data'!A298</f>
        <v>52800</v>
      </c>
      <c r="G298">
        <f>'load data'!B298</f>
        <v>1</v>
      </c>
      <c r="H298">
        <v>72</v>
      </c>
      <c r="I298" s="1">
        <f>'load data'!E298/1000000*'calc monthly loads'!$B$7</f>
        <v>51.821</v>
      </c>
      <c r="J298" s="1">
        <f>'load data'!F298/1000000*'calc monthly loads'!$B$7</f>
        <v>52.283</v>
      </c>
      <c r="K298" s="1">
        <f>'load data'!G298/1000000*'calc monthly loads'!$B$7</f>
        <v>50.022</v>
      </c>
      <c r="L298" s="1">
        <f>'load data'!H298/1000000*'calc monthly loads'!$B$7</f>
        <v>50.337</v>
      </c>
      <c r="M298" s="1">
        <f>'load data'!I298/1000000*'calc monthly loads'!$B$7</f>
        <v>50.925000000000004</v>
      </c>
      <c r="N298" s="1">
        <f>'load data'!J298/1000000*'calc monthly loads'!$B$7</f>
        <v>53.116</v>
      </c>
      <c r="O298" s="1">
        <f>'load data'!K298/1000000*'calc monthly loads'!$B$7</f>
        <v>57.343999999999994</v>
      </c>
      <c r="P298" s="1">
        <f>'load data'!L298/1000000*'calc monthly loads'!$B$7</f>
        <v>61.474</v>
      </c>
      <c r="Q298" s="1">
        <f>'load data'!M298/1000000*'calc monthly loads'!$B$7</f>
        <v>61.257</v>
      </c>
      <c r="R298" s="1">
        <f>'load data'!N298/1000000*'calc monthly loads'!$B$7</f>
        <v>68.95700000000001</v>
      </c>
      <c r="S298" s="1">
        <f>'load data'!O298/1000000*'calc monthly loads'!$B$7</f>
        <v>87.717</v>
      </c>
      <c r="T298" s="1">
        <f>'load data'!P298/1000000*'calc monthly loads'!$B$7</f>
        <v>95.445</v>
      </c>
      <c r="U298" t="s">
        <v>13</v>
      </c>
      <c r="V298" s="3">
        <v>0</v>
      </c>
      <c r="W298" t="s">
        <v>14</v>
      </c>
      <c r="X298" s="3">
        <f t="shared" si="4"/>
        <v>740.6980000000001</v>
      </c>
    </row>
    <row r="299" spans="6:24" ht="12.75">
      <c r="F299">
        <f>'load data'!A299</f>
        <v>52800</v>
      </c>
      <c r="G299">
        <f>'load data'!B299</f>
        <v>2</v>
      </c>
      <c r="I299" s="1">
        <f>'load data'!E299/1000000*'calc monthly loads'!$B$7</f>
        <v>97.314</v>
      </c>
      <c r="J299" s="1">
        <f>'load data'!F299/1000000*'calc monthly loads'!$B$7</f>
        <v>103.642</v>
      </c>
      <c r="K299" s="1">
        <f>'load data'!G299/1000000*'calc monthly loads'!$B$7</f>
        <v>99.239</v>
      </c>
      <c r="L299" s="1">
        <f>'load data'!H299/1000000*'calc monthly loads'!$B$7</f>
        <v>101.08</v>
      </c>
      <c r="M299" s="1">
        <f>'load data'!I299/1000000*'calc monthly loads'!$B$7</f>
        <v>97.986</v>
      </c>
      <c r="N299" s="1">
        <f>'load data'!J299/1000000*'calc monthly loads'!$B$7</f>
        <v>91.728</v>
      </c>
      <c r="O299" s="1">
        <f>'load data'!K299/1000000*'calc monthly loads'!$B$7</f>
        <v>73.101</v>
      </c>
      <c r="P299" s="1">
        <f>'load data'!L299/1000000*'calc monthly loads'!$B$7</f>
        <v>66.164</v>
      </c>
      <c r="Q299" s="1">
        <f>'load data'!M299/1000000*'calc monthly loads'!$B$7</f>
        <v>64.176</v>
      </c>
      <c r="R299" s="1">
        <f>'load data'!N299/1000000*'calc monthly loads'!$B$7</f>
        <v>64.62400000000001</v>
      </c>
      <c r="S299" s="1">
        <f>'load data'!O299/1000000*'calc monthly loads'!$B$7</f>
        <v>59.304</v>
      </c>
      <c r="T299" s="1">
        <f>'load data'!P299/1000000*'calc monthly loads'!$B$7</f>
        <v>55.992999999999995</v>
      </c>
      <c r="U299" t="s">
        <v>13</v>
      </c>
      <c r="V299" s="3">
        <v>0</v>
      </c>
      <c r="W299" t="s">
        <v>14</v>
      </c>
      <c r="X299" s="3">
        <f t="shared" si="4"/>
        <v>974.3509999999999</v>
      </c>
    </row>
    <row r="300" spans="6:24" ht="12.75">
      <c r="F300">
        <f>'load data'!A300</f>
        <v>52900</v>
      </c>
      <c r="G300">
        <f>'load data'!B300</f>
        <v>1</v>
      </c>
      <c r="H300">
        <v>81</v>
      </c>
      <c r="I300" s="1">
        <f>'load data'!E300/1000000*'calc monthly loads'!$B$7</f>
        <v>55.544999999999995</v>
      </c>
      <c r="J300" s="1">
        <f>'load data'!F300/1000000*'calc monthly loads'!$B$7</f>
        <v>54.998999999999995</v>
      </c>
      <c r="K300" s="1">
        <f>'load data'!G300/1000000*'calc monthly loads'!$B$7</f>
        <v>53.032000000000004</v>
      </c>
      <c r="L300" s="1">
        <f>'load data'!H300/1000000*'calc monthly loads'!$B$7</f>
        <v>52.01</v>
      </c>
      <c r="M300" s="1">
        <f>'load data'!I300/1000000*'calc monthly loads'!$B$7</f>
        <v>53.501</v>
      </c>
      <c r="N300" s="1">
        <f>'load data'!J300/1000000*'calc monthly loads'!$B$7</f>
        <v>55.71300000000001</v>
      </c>
      <c r="O300" s="1">
        <f>'load data'!K300/1000000*'calc monthly loads'!$B$7</f>
        <v>62.293000000000006</v>
      </c>
      <c r="P300" s="1">
        <f>'load data'!L300/1000000*'calc monthly loads'!$B$7</f>
        <v>66.647</v>
      </c>
      <c r="Q300" s="1">
        <f>'load data'!M300/1000000*'calc monthly loads'!$B$7</f>
        <v>69.881</v>
      </c>
      <c r="R300" s="1">
        <f>'load data'!N300/1000000*'calc monthly loads'!$B$7</f>
        <v>81.54299999999999</v>
      </c>
      <c r="S300" s="1">
        <f>'load data'!O300/1000000*'calc monthly loads'!$B$7</f>
        <v>97.279</v>
      </c>
      <c r="T300" s="1">
        <f>'load data'!P300/1000000*'calc monthly loads'!$B$7</f>
        <v>100.47800000000001</v>
      </c>
      <c r="U300" t="s">
        <v>13</v>
      </c>
      <c r="V300" s="3">
        <v>0</v>
      </c>
      <c r="W300" t="s">
        <v>14</v>
      </c>
      <c r="X300" s="3">
        <f t="shared" si="4"/>
        <v>802.921</v>
      </c>
    </row>
    <row r="301" spans="6:24" ht="12.75">
      <c r="F301">
        <f>'load data'!A301</f>
        <v>52900</v>
      </c>
      <c r="G301">
        <f>'load data'!B301</f>
        <v>2</v>
      </c>
      <c r="I301" s="1">
        <f>'load data'!E301/1000000*'calc monthly loads'!$B$7</f>
        <v>92.974</v>
      </c>
      <c r="J301" s="1">
        <f>'load data'!F301/1000000*'calc monthly loads'!$B$7</f>
        <v>92.80600000000001</v>
      </c>
      <c r="K301" s="1">
        <f>'load data'!G301/1000000*'calc monthly loads'!$B$7</f>
        <v>95.48700000000001</v>
      </c>
      <c r="L301" s="1">
        <f>'load data'!H301/1000000*'calc monthly loads'!$B$7</f>
        <v>99.617</v>
      </c>
      <c r="M301" s="1">
        <f>'load data'!I301/1000000*'calc monthly loads'!$B$7</f>
        <v>96.796</v>
      </c>
      <c r="N301" s="1">
        <f>'load data'!J301/1000000*'calc monthly loads'!$B$7</f>
        <v>87.13600000000001</v>
      </c>
      <c r="O301" s="1">
        <f>'load data'!K301/1000000*'calc monthly loads'!$B$7</f>
        <v>67.592</v>
      </c>
      <c r="P301" s="1">
        <f>'load data'!L301/1000000*'calc monthly loads'!$B$7</f>
        <v>65.59700000000001</v>
      </c>
      <c r="Q301" s="1">
        <f>'load data'!M301/1000000*'calc monthly loads'!$B$7</f>
        <v>62.363</v>
      </c>
      <c r="R301" s="1">
        <f>'load data'!N301/1000000*'calc monthly loads'!$B$7</f>
        <v>57.407</v>
      </c>
      <c r="S301" s="1">
        <f>'load data'!O301/1000000*'calc monthly loads'!$B$7</f>
        <v>54.229000000000006</v>
      </c>
      <c r="T301" s="1">
        <f>'load data'!P301/1000000*'calc monthly loads'!$B$7</f>
        <v>54.033</v>
      </c>
      <c r="U301" t="s">
        <v>13</v>
      </c>
      <c r="V301" s="3">
        <v>0</v>
      </c>
      <c r="W301" t="s">
        <v>14</v>
      </c>
      <c r="X301" s="3">
        <f t="shared" si="4"/>
        <v>926.037</v>
      </c>
    </row>
    <row r="302" spans="6:24" ht="12.75">
      <c r="F302">
        <f>'load data'!A302</f>
        <v>53000</v>
      </c>
      <c r="G302">
        <f>'load data'!B302</f>
        <v>1</v>
      </c>
      <c r="H302">
        <v>22</v>
      </c>
      <c r="I302" s="1">
        <f>'load data'!E302/1000000*'calc monthly loads'!$B$7</f>
        <v>51.436</v>
      </c>
      <c r="J302" s="1">
        <f>'load data'!F302/1000000*'calc monthly loads'!$B$7</f>
        <v>49.224000000000004</v>
      </c>
      <c r="K302" s="1">
        <f>'load data'!G302/1000000*'calc monthly loads'!$B$7</f>
        <v>48.055</v>
      </c>
      <c r="L302" s="1">
        <f>'load data'!H302/1000000*'calc monthly loads'!$B$7</f>
        <v>53.529</v>
      </c>
      <c r="M302" s="1">
        <f>'load data'!I302/1000000*'calc monthly loads'!$B$7</f>
        <v>60.641000000000005</v>
      </c>
      <c r="N302" s="1">
        <f>'load data'!J302/1000000*'calc monthly loads'!$B$7</f>
        <v>63.958999999999996</v>
      </c>
      <c r="O302" s="1">
        <f>'load data'!K302/1000000*'calc monthly loads'!$B$7</f>
        <v>83.02000000000001</v>
      </c>
      <c r="P302" s="1">
        <f>'load data'!L302/1000000*'calc monthly loads'!$B$7</f>
        <v>116.095</v>
      </c>
      <c r="Q302" s="1">
        <f>'load data'!M302/1000000*'calc monthly loads'!$B$7</f>
        <v>136.101</v>
      </c>
      <c r="R302" s="1">
        <f>'load data'!N302/1000000*'calc monthly loads'!$B$7</f>
        <v>143.808</v>
      </c>
      <c r="S302" s="1">
        <f>'load data'!O302/1000000*'calc monthly loads'!$B$7</f>
        <v>170.268</v>
      </c>
      <c r="T302" s="1">
        <f>'load data'!P302/1000000*'calc monthly loads'!$B$7</f>
        <v>167.608</v>
      </c>
      <c r="U302" t="s">
        <v>13</v>
      </c>
      <c r="V302" s="3">
        <f>SUM(P302:T302)</f>
        <v>733.8800000000001</v>
      </c>
      <c r="W302" t="s">
        <v>14</v>
      </c>
      <c r="X302" s="3">
        <f>SUM(I302:O302)</f>
        <v>409.86400000000003</v>
      </c>
    </row>
    <row r="303" spans="6:24" ht="12.75">
      <c r="F303">
        <f>'load data'!A303</f>
        <v>53000</v>
      </c>
      <c r="G303">
        <f>'load data'!B303</f>
        <v>2</v>
      </c>
      <c r="I303" s="1">
        <f>'load data'!E303/1000000*'calc monthly loads'!$B$7</f>
        <v>151.165</v>
      </c>
      <c r="J303" s="1">
        <f>'load data'!F303/1000000*'calc monthly loads'!$B$7</f>
        <v>177.88400000000001</v>
      </c>
      <c r="K303" s="1">
        <f>'load data'!G303/1000000*'calc monthly loads'!$B$7</f>
        <v>149.499</v>
      </c>
      <c r="L303" s="1">
        <f>'load data'!H303/1000000*'calc monthly loads'!$B$7</f>
        <v>143.941</v>
      </c>
      <c r="M303" s="1">
        <f>'load data'!I303/1000000*'calc monthly loads'!$B$7</f>
        <v>135.352</v>
      </c>
      <c r="N303" s="1">
        <f>'load data'!J303/1000000*'calc monthly loads'!$B$7</f>
        <v>123.515</v>
      </c>
      <c r="O303" s="1">
        <f>'load data'!K303/1000000*'calc monthly loads'!$B$7</f>
        <v>111.762</v>
      </c>
      <c r="P303" s="1">
        <f>'load data'!L303/1000000*'calc monthly loads'!$B$7</f>
        <v>108.563</v>
      </c>
      <c r="Q303" s="1">
        <f>'load data'!M303/1000000*'calc monthly loads'!$B$7</f>
        <v>103.55799999999999</v>
      </c>
      <c r="R303" s="1">
        <f>'load data'!N303/1000000*'calc monthly loads'!$B$7</f>
        <v>79.83500000000001</v>
      </c>
      <c r="S303" s="1">
        <f>'load data'!O303/1000000*'calc monthly loads'!$B$7</f>
        <v>62.285999999999994</v>
      </c>
      <c r="T303" s="1">
        <f>'load data'!P303/1000000*'calc monthly loads'!$B$7</f>
        <v>54.894</v>
      </c>
      <c r="U303" t="s">
        <v>13</v>
      </c>
      <c r="V303" s="3">
        <f>SUM(I303:S303)</f>
        <v>1347.3600000000001</v>
      </c>
      <c r="W303" t="s">
        <v>14</v>
      </c>
      <c r="X303" s="3">
        <f>T303</f>
        <v>54.894</v>
      </c>
    </row>
    <row r="304" spans="6:25" ht="12.75">
      <c r="F304">
        <f>'load data'!A304</f>
        <v>53100</v>
      </c>
      <c r="G304">
        <f>'load data'!B304</f>
        <v>1</v>
      </c>
      <c r="H304">
        <v>32</v>
      </c>
      <c r="I304" s="1">
        <f>'load data'!E304/1000000*'calc monthly loads'!$B$7</f>
        <v>50.428000000000004</v>
      </c>
      <c r="J304" s="1">
        <f>'load data'!F304/1000000*'calc monthly loads'!$B$7</f>
        <v>48.804</v>
      </c>
      <c r="K304" s="1">
        <f>'load data'!G304/1000000*'calc monthly loads'!$B$7</f>
        <v>46.977</v>
      </c>
      <c r="L304" s="1">
        <f>'load data'!H304/1000000*'calc monthly loads'!$B$7</f>
        <v>52.843</v>
      </c>
      <c r="M304" s="1">
        <f>'load data'!I304/1000000*'calc monthly loads'!$B$7</f>
        <v>58.897999999999996</v>
      </c>
      <c r="N304" s="1">
        <f>'load data'!J304/1000000*'calc monthly loads'!$B$7</f>
        <v>69.01299999999999</v>
      </c>
      <c r="O304" s="1">
        <f>'load data'!K304/1000000*'calc monthly loads'!$B$7</f>
        <v>89.229</v>
      </c>
      <c r="P304" s="1">
        <f>'load data'!L304/1000000*'calc monthly loads'!$B$7</f>
        <v>113.568</v>
      </c>
      <c r="Q304" s="1">
        <f>'load data'!M304/1000000*'calc monthly loads'!$B$7</f>
        <v>151.067</v>
      </c>
      <c r="R304" s="1">
        <f>'load data'!N304/1000000*'calc monthly loads'!$B$7</f>
        <v>149.408</v>
      </c>
      <c r="S304" s="1">
        <f>'load data'!O304/1000000*'calc monthly loads'!$B$7</f>
        <v>156.59699999999998</v>
      </c>
      <c r="T304" s="1">
        <f>'load data'!P304/1000000*'calc monthly loads'!$B$7</f>
        <v>152.355</v>
      </c>
      <c r="U304" t="s">
        <v>13</v>
      </c>
      <c r="V304" s="3">
        <f>SUM(P304:T304)</f>
        <v>722.995</v>
      </c>
      <c r="W304" t="s">
        <v>14</v>
      </c>
      <c r="X304" s="3">
        <f>SUM(I304:O304)</f>
        <v>416.192</v>
      </c>
      <c r="Y304" t="s">
        <v>5</v>
      </c>
    </row>
    <row r="305" spans="6:28" ht="12.75">
      <c r="F305">
        <f>'load data'!A305</f>
        <v>53100</v>
      </c>
      <c r="G305">
        <f>'load data'!B305</f>
        <v>2</v>
      </c>
      <c r="I305" s="1">
        <f>'load data'!E305/1000000*'calc monthly loads'!$B$7</f>
        <v>155.771</v>
      </c>
      <c r="J305" s="1">
        <f>'load data'!F305/1000000*'calc monthly loads'!$B$7</f>
        <v>158.67600000000002</v>
      </c>
      <c r="K305" s="1">
        <f>'load data'!G305/1000000*'calc monthly loads'!$B$7</f>
        <v>160.496</v>
      </c>
      <c r="L305" s="1">
        <f>'load data'!H305/1000000*'calc monthly loads'!$B$7</f>
        <v>157.423</v>
      </c>
      <c r="M305" s="1">
        <f>'load data'!I305/1000000*'calc monthly loads'!$B$7</f>
        <v>146.069</v>
      </c>
      <c r="N305" s="1">
        <f>'load data'!J305/1000000*'calc monthly loads'!$B$7</f>
        <v>134.806</v>
      </c>
      <c r="O305" s="1">
        <f>'load data'!K305/1000000*'calc monthly loads'!$B$7</f>
        <v>123.91399999999999</v>
      </c>
      <c r="P305" s="1">
        <f>'load data'!L305/1000000*'calc monthly loads'!$B$7</f>
        <v>119.19600000000001</v>
      </c>
      <c r="Q305" s="1">
        <f>'load data'!M305/1000000*'calc monthly loads'!$B$7</f>
        <v>108.248</v>
      </c>
      <c r="R305" s="1">
        <f>'load data'!N305/1000000*'calc monthly loads'!$B$7</f>
        <v>80.26899999999999</v>
      </c>
      <c r="S305" s="1">
        <f>'load data'!O305/1000000*'calc monthly loads'!$B$7</f>
        <v>62.99999999999999</v>
      </c>
      <c r="T305" s="1">
        <f>'load data'!P305/1000000*'calc monthly loads'!$B$7</f>
        <v>59.409</v>
      </c>
      <c r="U305" t="s">
        <v>13</v>
      </c>
      <c r="V305" s="3">
        <f>SUM(I305:S305)</f>
        <v>1407.868</v>
      </c>
      <c r="W305" t="s">
        <v>14</v>
      </c>
      <c r="X305" s="3">
        <f>T305</f>
        <v>59.409</v>
      </c>
      <c r="Y305" t="s">
        <v>13</v>
      </c>
      <c r="Z305" s="3">
        <f>SUM(V244:V305)</f>
        <v>45628.97499999999</v>
      </c>
      <c r="AA305" t="s">
        <v>14</v>
      </c>
      <c r="AB305" s="3">
        <f>SUM(X244:X305)</f>
        <v>27311.522000000004</v>
      </c>
    </row>
    <row r="306" spans="6:24" ht="12.75">
      <c r="F306">
        <f>'load data'!A306</f>
        <v>60100</v>
      </c>
      <c r="G306">
        <f>'load data'!B306</f>
        <v>1</v>
      </c>
      <c r="H306">
        <v>42</v>
      </c>
      <c r="I306" s="1">
        <f>'load data'!E306/1000000*'calc monthly loads'!$B$8</f>
        <v>53.781</v>
      </c>
      <c r="J306" s="1">
        <f>'load data'!F306/1000000*'calc monthly loads'!$B$8</f>
        <v>48.615</v>
      </c>
      <c r="K306" s="1">
        <f>'load data'!G306/1000000*'calc monthly loads'!$B$8</f>
        <v>49.147000000000006</v>
      </c>
      <c r="L306" s="1">
        <f>'load data'!H306/1000000*'calc monthly loads'!$B$8</f>
        <v>55.741</v>
      </c>
      <c r="M306" s="1">
        <f>'load data'!I306/1000000*'calc monthly loads'!$B$8</f>
        <v>60.081</v>
      </c>
      <c r="N306" s="1">
        <f>'load data'!J306/1000000*'calc monthly loads'!$B$8</f>
        <v>67.655</v>
      </c>
      <c r="O306" s="1">
        <f>'load data'!K306/1000000*'calc monthly loads'!$B$8</f>
        <v>87.822</v>
      </c>
      <c r="P306" s="1">
        <f>'load data'!L306/1000000*'calc monthly loads'!$B$8</f>
        <v>120.589</v>
      </c>
      <c r="Q306" s="1">
        <f>'load data'!M306/1000000*'calc monthly loads'!$B$8</f>
        <v>145.859</v>
      </c>
      <c r="R306" s="1">
        <f>'load data'!N306/1000000*'calc monthly loads'!$B$8</f>
        <v>152.67</v>
      </c>
      <c r="S306" s="1">
        <f>'load data'!O306/1000000*'calc monthly loads'!$B$8</f>
        <v>163.625</v>
      </c>
      <c r="T306" s="1">
        <f>'load data'!P306/1000000*'calc monthly loads'!$B$8</f>
        <v>170.303</v>
      </c>
      <c r="U306" t="s">
        <v>13</v>
      </c>
      <c r="V306" s="3">
        <f>SUM(P306:T306)</f>
        <v>753.0459999999999</v>
      </c>
      <c r="W306" t="s">
        <v>14</v>
      </c>
      <c r="X306" s="3">
        <f>SUM(I306:O306)</f>
        <v>422.842</v>
      </c>
    </row>
    <row r="307" spans="6:24" ht="12.75">
      <c r="F307">
        <f>'load data'!A307</f>
        <v>60100</v>
      </c>
      <c r="G307">
        <f>'load data'!B307</f>
        <v>2</v>
      </c>
      <c r="I307" s="1">
        <f>'load data'!E307/1000000*'calc monthly loads'!$B$8</f>
        <v>186.431</v>
      </c>
      <c r="J307" s="1">
        <f>'load data'!F307/1000000*'calc monthly loads'!$B$8</f>
        <v>201.873</v>
      </c>
      <c r="K307" s="1">
        <f>'load data'!G307/1000000*'calc monthly loads'!$B$8</f>
        <v>199.682</v>
      </c>
      <c r="L307" s="1">
        <f>'load data'!H307/1000000*'calc monthly loads'!$B$8</f>
        <v>170.121</v>
      </c>
      <c r="M307" s="1">
        <f>'load data'!I307/1000000*'calc monthly loads'!$B$8</f>
        <v>162.568</v>
      </c>
      <c r="N307" s="1">
        <f>'load data'!J307/1000000*'calc monthly loads'!$B$8</f>
        <v>148.239</v>
      </c>
      <c r="O307" s="1">
        <f>'load data'!K307/1000000*'calc monthly loads'!$B$8</f>
        <v>139.111</v>
      </c>
      <c r="P307" s="1">
        <f>'load data'!L307/1000000*'calc monthly loads'!$B$8</f>
        <v>132.321</v>
      </c>
      <c r="Q307" s="1">
        <f>'load data'!M307/1000000*'calc monthly loads'!$B$8</f>
        <v>119.97999999999999</v>
      </c>
      <c r="R307" s="1">
        <f>'load data'!N307/1000000*'calc monthly loads'!$B$8</f>
        <v>91.231</v>
      </c>
      <c r="S307" s="1">
        <f>'load data'!O307/1000000*'calc monthly loads'!$B$8</f>
        <v>72.135</v>
      </c>
      <c r="T307" s="1">
        <f>'load data'!P307/1000000*'calc monthly loads'!$B$8</f>
        <v>61.306000000000004</v>
      </c>
      <c r="U307" t="s">
        <v>13</v>
      </c>
      <c r="V307" s="3">
        <f>SUM(I307:S307)</f>
        <v>1623.692</v>
      </c>
      <c r="W307" t="s">
        <v>14</v>
      </c>
      <c r="X307" s="3">
        <f>T307</f>
        <v>61.306000000000004</v>
      </c>
    </row>
    <row r="308" spans="6:24" ht="12.75">
      <c r="F308">
        <f>'load data'!A308</f>
        <v>60200</v>
      </c>
      <c r="G308">
        <f>'load data'!B308</f>
        <v>1</v>
      </c>
      <c r="H308">
        <v>52</v>
      </c>
      <c r="I308" s="1">
        <f>'load data'!E308/1000000*'calc monthly loads'!$B$8</f>
        <v>54.152</v>
      </c>
      <c r="J308" s="1">
        <f>'load data'!F308/1000000*'calc monthly loads'!$B$8</f>
        <v>50.631</v>
      </c>
      <c r="K308" s="1">
        <f>'load data'!G308/1000000*'calc monthly loads'!$B$8</f>
        <v>50.351</v>
      </c>
      <c r="L308" s="1">
        <f>'load data'!H308/1000000*'calc monthly loads'!$B$8</f>
        <v>55.370000000000005</v>
      </c>
      <c r="M308" s="1">
        <f>'load data'!I308/1000000*'calc monthly loads'!$B$8</f>
        <v>62.782999999999994</v>
      </c>
      <c r="N308" s="1">
        <f>'load data'!J308/1000000*'calc monthly loads'!$B$8</f>
        <v>73.794</v>
      </c>
      <c r="O308" s="1">
        <f>'load data'!K308/1000000*'calc monthly loads'!$B$8</f>
        <v>87.56299999999999</v>
      </c>
      <c r="P308" s="1">
        <f>'load data'!L308/1000000*'calc monthly loads'!$B$8</f>
        <v>111.678</v>
      </c>
      <c r="Q308" s="1">
        <f>'load data'!M308/1000000*'calc monthly loads'!$B$8</f>
        <v>127.246</v>
      </c>
      <c r="R308" s="1">
        <f>'load data'!N308/1000000*'calc monthly loads'!$B$8</f>
        <v>149.779</v>
      </c>
      <c r="S308" s="1">
        <f>'load data'!O308/1000000*'calc monthly loads'!$B$8</f>
        <v>157.941</v>
      </c>
      <c r="T308" s="1">
        <f>'load data'!P308/1000000*'calc monthly loads'!$B$8</f>
        <v>164.857</v>
      </c>
      <c r="U308" t="s">
        <v>13</v>
      </c>
      <c r="V308" s="3">
        <f>SUM(P308:T308)</f>
        <v>711.501</v>
      </c>
      <c r="W308" t="s">
        <v>14</v>
      </c>
      <c r="X308" s="3">
        <f>SUM(I308:O308)</f>
        <v>434.644</v>
      </c>
    </row>
    <row r="309" spans="6:24" ht="12.75">
      <c r="F309">
        <f>'load data'!A309</f>
        <v>60200</v>
      </c>
      <c r="G309">
        <f>'load data'!B309</f>
        <v>2</v>
      </c>
      <c r="I309" s="1">
        <f>'load data'!E309/1000000*'calc monthly loads'!$B$8</f>
        <v>154.546</v>
      </c>
      <c r="J309" s="1">
        <f>'load data'!F309/1000000*'calc monthly loads'!$B$8</f>
        <v>159.138</v>
      </c>
      <c r="K309" s="1">
        <f>'load data'!G309/1000000*'calc monthly loads'!$B$8</f>
        <v>160.153</v>
      </c>
      <c r="L309" s="1">
        <f>'load data'!H309/1000000*'calc monthly loads'!$B$8</f>
        <v>165.662</v>
      </c>
      <c r="M309" s="1">
        <f>'load data'!I309/1000000*'calc monthly loads'!$B$8</f>
        <v>153.48899999999998</v>
      </c>
      <c r="N309" s="1">
        <f>'load data'!J309/1000000*'calc monthly loads'!$B$8</f>
        <v>142.499</v>
      </c>
      <c r="O309" s="1">
        <f>'load data'!K309/1000000*'calc monthly loads'!$B$8</f>
        <v>126.88900000000001</v>
      </c>
      <c r="P309" s="1">
        <f>'load data'!L309/1000000*'calc monthly loads'!$B$8</f>
        <v>116.704</v>
      </c>
      <c r="Q309" s="1">
        <f>'load data'!M309/1000000*'calc monthly loads'!$B$8</f>
        <v>116.606</v>
      </c>
      <c r="R309" s="1">
        <f>'load data'!N309/1000000*'calc monthly loads'!$B$8</f>
        <v>97.23700000000001</v>
      </c>
      <c r="S309" s="1">
        <f>'load data'!O309/1000000*'calc monthly loads'!$B$8</f>
        <v>78.407</v>
      </c>
      <c r="T309" s="1">
        <f>'load data'!P309/1000000*'calc monthly loads'!$B$8</f>
        <v>64.673</v>
      </c>
      <c r="U309" t="s">
        <v>13</v>
      </c>
      <c r="V309" s="3">
        <f>SUM(I309:S309)</f>
        <v>1471.3300000000002</v>
      </c>
      <c r="W309" t="s">
        <v>14</v>
      </c>
      <c r="X309" s="3">
        <f>T309</f>
        <v>64.673</v>
      </c>
    </row>
    <row r="310" spans="6:24" ht="12.75">
      <c r="F310">
        <f>'load data'!A310</f>
        <v>60300</v>
      </c>
      <c r="G310">
        <f>'load data'!B310</f>
        <v>1</v>
      </c>
      <c r="H310">
        <v>62</v>
      </c>
      <c r="I310" s="1">
        <f>'load data'!E310/1000000*'calc monthly loads'!$B$8</f>
        <v>53.606</v>
      </c>
      <c r="J310" s="1">
        <f>'load data'!F310/1000000*'calc monthly loads'!$B$8</f>
        <v>51.331</v>
      </c>
      <c r="K310" s="1">
        <f>'load data'!G310/1000000*'calc monthly loads'!$B$8</f>
        <v>49.721</v>
      </c>
      <c r="L310" s="1">
        <f>'load data'!H310/1000000*'calc monthly loads'!$B$8</f>
        <v>49.847</v>
      </c>
      <c r="M310" s="1">
        <f>'load data'!I310/1000000*'calc monthly loads'!$B$8</f>
        <v>50.603</v>
      </c>
      <c r="N310" s="1">
        <f>'load data'!J310/1000000*'calc monthly loads'!$B$8</f>
        <v>53.872</v>
      </c>
      <c r="O310" s="1">
        <f>'load data'!K310/1000000*'calc monthly loads'!$B$8</f>
        <v>70.028</v>
      </c>
      <c r="P310" s="1">
        <f>'load data'!L310/1000000*'calc monthly loads'!$B$8</f>
        <v>78.631</v>
      </c>
      <c r="Q310" s="1">
        <f>'load data'!M310/1000000*'calc monthly loads'!$B$8</f>
        <v>86.877</v>
      </c>
      <c r="R310" s="1">
        <f>'load data'!N310/1000000*'calc monthly loads'!$B$8</f>
        <v>110.572</v>
      </c>
      <c r="S310" s="1">
        <f>'load data'!O310/1000000*'calc monthly loads'!$B$8</f>
        <v>113.46999999999998</v>
      </c>
      <c r="T310" s="1">
        <f>'load data'!P310/1000000*'calc monthly loads'!$B$8</f>
        <v>116.27</v>
      </c>
      <c r="U310" t="s">
        <v>13</v>
      </c>
      <c r="V310" s="3">
        <v>0</v>
      </c>
      <c r="W310" t="s">
        <v>14</v>
      </c>
      <c r="X310" s="3">
        <f>SUM(I310:T310)</f>
        <v>884.828</v>
      </c>
    </row>
    <row r="311" spans="6:24" ht="12.75">
      <c r="F311">
        <f>'load data'!A311</f>
        <v>60300</v>
      </c>
      <c r="G311">
        <f>'load data'!B311</f>
        <v>2</v>
      </c>
      <c r="I311" s="1">
        <f>'load data'!E311/1000000*'calc monthly loads'!$B$8</f>
        <v>117.397</v>
      </c>
      <c r="J311" s="1">
        <f>'load data'!F311/1000000*'calc monthly loads'!$B$8</f>
        <v>115.969</v>
      </c>
      <c r="K311" s="1">
        <f>'load data'!G311/1000000*'calc monthly loads'!$B$8</f>
        <v>118.503</v>
      </c>
      <c r="L311" s="1">
        <f>'load data'!H311/1000000*'calc monthly loads'!$B$8</f>
        <v>121.86999999999999</v>
      </c>
      <c r="M311" s="1">
        <f>'load data'!I311/1000000*'calc monthly loads'!$B$8</f>
        <v>123.13000000000001</v>
      </c>
      <c r="N311" s="1">
        <f>'load data'!J311/1000000*'calc monthly loads'!$B$8</f>
        <v>116.305</v>
      </c>
      <c r="O311" s="1">
        <f>'load data'!K311/1000000*'calc monthly loads'!$B$8</f>
        <v>104.482</v>
      </c>
      <c r="P311" s="1">
        <f>'load data'!L311/1000000*'calc monthly loads'!$B$8</f>
        <v>106.372</v>
      </c>
      <c r="Q311" s="1">
        <f>'load data'!M311/1000000*'calc monthly loads'!$B$8</f>
        <v>97.384</v>
      </c>
      <c r="R311" s="1">
        <f>'load data'!N311/1000000*'calc monthly loads'!$B$8</f>
        <v>79.205</v>
      </c>
      <c r="S311" s="1">
        <f>'load data'!O311/1000000*'calc monthly loads'!$B$8</f>
        <v>62.363</v>
      </c>
      <c r="T311" s="1">
        <f>'load data'!P311/1000000*'calc monthly loads'!$B$8</f>
        <v>52.318</v>
      </c>
      <c r="U311" t="s">
        <v>13</v>
      </c>
      <c r="V311" s="3">
        <v>0</v>
      </c>
      <c r="W311" t="s">
        <v>14</v>
      </c>
      <c r="X311" s="3">
        <f>SUM(I311:T311)</f>
        <v>1215.298</v>
      </c>
    </row>
    <row r="312" spans="6:24" ht="12.75">
      <c r="F312">
        <f>'load data'!A312</f>
        <v>60400</v>
      </c>
      <c r="G312">
        <f>'load data'!B312</f>
        <v>1</v>
      </c>
      <c r="H312">
        <v>72</v>
      </c>
      <c r="I312" s="1">
        <f>'load data'!E312/1000000*'calc monthly loads'!$B$8</f>
        <v>48.692</v>
      </c>
      <c r="J312" s="1">
        <f>'load data'!F312/1000000*'calc monthly loads'!$B$8</f>
        <v>46.746</v>
      </c>
      <c r="K312" s="1">
        <f>'load data'!G312/1000000*'calc monthly loads'!$B$8</f>
        <v>48.125</v>
      </c>
      <c r="L312" s="1">
        <f>'load data'!H312/1000000*'calc monthly loads'!$B$8</f>
        <v>51.786</v>
      </c>
      <c r="M312" s="1">
        <f>'load data'!I312/1000000*'calc monthly loads'!$B$8</f>
        <v>50.162</v>
      </c>
      <c r="N312" s="1">
        <f>'load data'!J312/1000000*'calc monthly loads'!$B$8</f>
        <v>52.766000000000005</v>
      </c>
      <c r="O312" s="1">
        <f>'load data'!K312/1000000*'calc monthly loads'!$B$8</f>
        <v>60.683</v>
      </c>
      <c r="P312" s="1">
        <f>'load data'!L312/1000000*'calc monthly loads'!$B$8</f>
        <v>60.55</v>
      </c>
      <c r="Q312" s="1">
        <f>'load data'!M312/1000000*'calc monthly loads'!$B$8</f>
        <v>55.608</v>
      </c>
      <c r="R312" s="1">
        <f>'load data'!N312/1000000*'calc monthly loads'!$B$8</f>
        <v>61.663000000000004</v>
      </c>
      <c r="S312" s="1">
        <f>'load data'!O312/1000000*'calc monthly loads'!$B$8</f>
        <v>84.66499999999999</v>
      </c>
      <c r="T312" s="1">
        <f>'load data'!P312/1000000*'calc monthly loads'!$B$8</f>
        <v>98.539</v>
      </c>
      <c r="U312" t="s">
        <v>13</v>
      </c>
      <c r="V312" s="3">
        <v>0</v>
      </c>
      <c r="W312" t="s">
        <v>14</v>
      </c>
      <c r="X312" s="3">
        <f>SUM(I312:T312)</f>
        <v>719.9849999999999</v>
      </c>
    </row>
    <row r="313" spans="6:24" ht="12.75">
      <c r="F313">
        <f>'load data'!A313</f>
        <v>60400</v>
      </c>
      <c r="G313">
        <f>'load data'!B313</f>
        <v>2</v>
      </c>
      <c r="I313" s="1">
        <f>'load data'!E313/1000000*'calc monthly loads'!$B$8</f>
        <v>98.637</v>
      </c>
      <c r="J313" s="1">
        <f>'load data'!F313/1000000*'calc monthly loads'!$B$8</f>
        <v>98.665</v>
      </c>
      <c r="K313" s="1">
        <f>'load data'!G313/1000000*'calc monthly loads'!$B$8</f>
        <v>100.27499999999999</v>
      </c>
      <c r="L313" s="1">
        <f>'load data'!H313/1000000*'calc monthly loads'!$B$8</f>
        <v>97.069</v>
      </c>
      <c r="M313" s="1">
        <f>'load data'!I313/1000000*'calc monthly loads'!$B$8</f>
        <v>96.691</v>
      </c>
      <c r="N313" s="1">
        <f>'load data'!J313/1000000*'calc monthly loads'!$B$8</f>
        <v>94.00999999999999</v>
      </c>
      <c r="O313" s="1">
        <f>'load data'!K313/1000000*'calc monthly loads'!$B$8</f>
        <v>75.768</v>
      </c>
      <c r="P313" s="1">
        <f>'load data'!L313/1000000*'calc monthly loads'!$B$8</f>
        <v>70.161</v>
      </c>
      <c r="Q313" s="1">
        <f>'load data'!M313/1000000*'calc monthly loads'!$B$8</f>
        <v>69.356</v>
      </c>
      <c r="R313" s="1">
        <f>'load data'!N313/1000000*'calc monthly loads'!$B$8</f>
        <v>62.664</v>
      </c>
      <c r="S313" s="1">
        <f>'load data'!O313/1000000*'calc monthly loads'!$B$8</f>
        <v>53.606</v>
      </c>
      <c r="T313" s="1">
        <f>'load data'!P313/1000000*'calc monthly loads'!$B$8</f>
        <v>52.003</v>
      </c>
      <c r="U313" t="s">
        <v>13</v>
      </c>
      <c r="V313" s="3">
        <v>0</v>
      </c>
      <c r="W313" t="s">
        <v>14</v>
      </c>
      <c r="X313" s="3">
        <f>SUM(I313:T313)</f>
        <v>968.9050000000001</v>
      </c>
    </row>
    <row r="314" spans="6:24" ht="12.75">
      <c r="F314">
        <f>'load data'!A314</f>
        <v>60500</v>
      </c>
      <c r="G314">
        <f>'load data'!B314</f>
        <v>1</v>
      </c>
      <c r="H314">
        <v>12</v>
      </c>
      <c r="I314" s="1">
        <f>'load data'!E314/1000000*'calc monthly loads'!$B$8</f>
        <v>49.994</v>
      </c>
      <c r="J314" s="1">
        <f>'load data'!F314/1000000*'calc monthly loads'!$B$8</f>
        <v>48.587</v>
      </c>
      <c r="K314" s="1">
        <f>'load data'!G314/1000000*'calc monthly loads'!$B$8</f>
        <v>49.748999999999995</v>
      </c>
      <c r="L314" s="1">
        <f>'load data'!H314/1000000*'calc monthly loads'!$B$8</f>
        <v>57.491</v>
      </c>
      <c r="M314" s="1">
        <f>'load data'!I314/1000000*'calc monthly loads'!$B$8</f>
        <v>62.02700000000001</v>
      </c>
      <c r="N314" s="1">
        <f>'load data'!J314/1000000*'calc monthly loads'!$B$8</f>
        <v>64.715</v>
      </c>
      <c r="O314" s="1">
        <f>'load data'!K314/1000000*'calc monthly loads'!$B$8</f>
        <v>77.952</v>
      </c>
      <c r="P314" s="1">
        <f>'load data'!L314/1000000*'calc monthly loads'!$B$8</f>
        <v>118.55199999999999</v>
      </c>
      <c r="Q314" s="1">
        <f>'load data'!M314/1000000*'calc monthly loads'!$B$8</f>
        <v>118.188</v>
      </c>
      <c r="R314" s="1">
        <f>'load data'!N314/1000000*'calc monthly loads'!$B$8</f>
        <v>130.76</v>
      </c>
      <c r="S314" s="1">
        <f>'load data'!O314/1000000*'calc monthly loads'!$B$8</f>
        <v>154.917</v>
      </c>
      <c r="T314" s="1">
        <f>'load data'!P314/1000000*'calc monthly loads'!$B$8</f>
        <v>155.904</v>
      </c>
      <c r="U314" t="s">
        <v>13</v>
      </c>
      <c r="V314" s="3">
        <f>SUM(P314:T314)</f>
        <v>678.321</v>
      </c>
      <c r="W314" t="s">
        <v>14</v>
      </c>
      <c r="X314" s="3">
        <f>SUM(I314:O314)</f>
        <v>410.515</v>
      </c>
    </row>
    <row r="315" spans="6:24" ht="12.75">
      <c r="F315">
        <f>'load data'!A315</f>
        <v>60500</v>
      </c>
      <c r="G315">
        <f>'load data'!B315</f>
        <v>2</v>
      </c>
      <c r="I315" s="1">
        <f>'load data'!E315/1000000*'calc monthly loads'!$B$8</f>
        <v>146.993</v>
      </c>
      <c r="J315" s="1">
        <f>'load data'!F315/1000000*'calc monthly loads'!$B$8</f>
        <v>162.729</v>
      </c>
      <c r="K315" s="1">
        <f>'load data'!G315/1000000*'calc monthly loads'!$B$8</f>
        <v>156.898</v>
      </c>
      <c r="L315" s="1">
        <f>'load data'!H315/1000000*'calc monthly loads'!$B$8</f>
        <v>141.162</v>
      </c>
      <c r="M315" s="1">
        <f>'load data'!I315/1000000*'calc monthly loads'!$B$8</f>
        <v>138.047</v>
      </c>
      <c r="N315" s="1">
        <f>'load data'!J315/1000000*'calc monthly loads'!$B$8</f>
        <v>126.161</v>
      </c>
      <c r="O315" s="1">
        <f>'load data'!K315/1000000*'calc monthly loads'!$B$8</f>
        <v>107.471</v>
      </c>
      <c r="P315" s="1">
        <f>'load data'!L315/1000000*'calc monthly loads'!$B$8</f>
        <v>102.886</v>
      </c>
      <c r="Q315" s="1">
        <f>'load data'!M315/1000000*'calc monthly loads'!$B$8</f>
        <v>98.791</v>
      </c>
      <c r="R315" s="1">
        <f>'load data'!N315/1000000*'calc monthly loads'!$B$8</f>
        <v>76.447</v>
      </c>
      <c r="S315" s="1">
        <f>'load data'!O315/1000000*'calc monthly loads'!$B$8</f>
        <v>60.2</v>
      </c>
      <c r="T315" s="1">
        <f>'load data'!P315/1000000*'calc monthly loads'!$B$8</f>
        <v>54.558</v>
      </c>
      <c r="U315" t="s">
        <v>13</v>
      </c>
      <c r="V315" s="3">
        <f>SUM(I315:S315)</f>
        <v>1317.785</v>
      </c>
      <c r="W315" t="s">
        <v>14</v>
      </c>
      <c r="X315" s="3">
        <f>T315</f>
        <v>54.558</v>
      </c>
    </row>
    <row r="316" spans="6:24" ht="12.75">
      <c r="F316">
        <f>'load data'!A316</f>
        <v>60600</v>
      </c>
      <c r="G316">
        <f>'load data'!B316</f>
        <v>1</v>
      </c>
      <c r="H316">
        <v>22</v>
      </c>
      <c r="I316" s="1">
        <f>'load data'!E316/1000000*'calc monthly loads'!$B$8</f>
        <v>48.118</v>
      </c>
      <c r="J316" s="1">
        <f>'load data'!F316/1000000*'calc monthly loads'!$B$8</f>
        <v>46.669000000000004</v>
      </c>
      <c r="K316" s="1">
        <f>'load data'!G316/1000000*'calc monthly loads'!$B$8</f>
        <v>46.396</v>
      </c>
      <c r="L316" s="1">
        <f>'load data'!H316/1000000*'calc monthly loads'!$B$8</f>
        <v>49.196000000000005</v>
      </c>
      <c r="M316" s="1">
        <f>'load data'!I316/1000000*'calc monthly loads'!$B$8</f>
        <v>54.83800000000001</v>
      </c>
      <c r="N316" s="1">
        <f>'load data'!J316/1000000*'calc monthly loads'!$B$8</f>
        <v>64.932</v>
      </c>
      <c r="O316" s="1">
        <f>'load data'!K316/1000000*'calc monthly loads'!$B$8</f>
        <v>81.802</v>
      </c>
      <c r="P316" s="1">
        <f>'load data'!L316/1000000*'calc monthly loads'!$B$8</f>
        <v>104.545</v>
      </c>
      <c r="Q316" s="1">
        <f>'load data'!M316/1000000*'calc monthly loads'!$B$8</f>
        <v>118.391</v>
      </c>
      <c r="R316" s="1">
        <f>'load data'!N316/1000000*'calc monthly loads'!$B$8</f>
        <v>134.484</v>
      </c>
      <c r="S316" s="1">
        <f>'load data'!O316/1000000*'calc monthly loads'!$B$8</f>
        <v>144.165</v>
      </c>
      <c r="T316" s="1">
        <f>'load data'!P316/1000000*'calc monthly loads'!$B$8</f>
        <v>150.073</v>
      </c>
      <c r="U316" t="s">
        <v>13</v>
      </c>
      <c r="V316" s="3">
        <f>SUM(P316:T316)</f>
        <v>651.658</v>
      </c>
      <c r="W316" t="s">
        <v>14</v>
      </c>
      <c r="X316" s="3">
        <f>SUM(I316:O316)</f>
        <v>391.951</v>
      </c>
    </row>
    <row r="317" spans="6:24" ht="12.75">
      <c r="F317">
        <f>'load data'!A317</f>
        <v>60600</v>
      </c>
      <c r="G317">
        <f>'load data'!B317</f>
        <v>2</v>
      </c>
      <c r="I317" s="1">
        <f>'load data'!E317/1000000*'calc monthly loads'!$B$8</f>
        <v>144.2</v>
      </c>
      <c r="J317" s="1">
        <f>'load data'!F317/1000000*'calc monthly loads'!$B$8</f>
        <v>167.412</v>
      </c>
      <c r="K317" s="1">
        <f>'load data'!G317/1000000*'calc monthly loads'!$B$8</f>
        <v>168.413</v>
      </c>
      <c r="L317" s="1">
        <f>'load data'!H317/1000000*'calc monthly loads'!$B$8</f>
        <v>141.197</v>
      </c>
      <c r="M317" s="1">
        <f>'load data'!I317/1000000*'calc monthly loads'!$B$8</f>
        <v>132.328</v>
      </c>
      <c r="N317" s="1">
        <f>'load data'!J317/1000000*'calc monthly loads'!$B$8</f>
        <v>120.589</v>
      </c>
      <c r="O317" s="1">
        <f>'load data'!K317/1000000*'calc monthly loads'!$B$8</f>
        <v>108.10799999999999</v>
      </c>
      <c r="P317" s="1">
        <f>'load data'!L317/1000000*'calc monthly loads'!$B$8</f>
        <v>105.504</v>
      </c>
      <c r="Q317" s="1">
        <f>'load data'!M317/1000000*'calc monthly loads'!$B$8</f>
        <v>99.48400000000001</v>
      </c>
      <c r="R317" s="1">
        <f>'load data'!N317/1000000*'calc monthly loads'!$B$8</f>
        <v>80.55600000000001</v>
      </c>
      <c r="S317" s="1">
        <f>'load data'!O317/1000000*'calc monthly loads'!$B$8</f>
        <v>61.690999999999995</v>
      </c>
      <c r="T317" s="1">
        <f>'load data'!P317/1000000*'calc monthly loads'!$B$8</f>
        <v>54.964</v>
      </c>
      <c r="U317" t="s">
        <v>13</v>
      </c>
      <c r="V317" s="3">
        <f>SUM(I317:S317)</f>
        <v>1329.4819999999997</v>
      </c>
      <c r="W317" t="s">
        <v>14</v>
      </c>
      <c r="X317" s="3">
        <f>T317</f>
        <v>54.964</v>
      </c>
    </row>
    <row r="318" spans="6:24" ht="12.75">
      <c r="F318">
        <f>'load data'!A318</f>
        <v>60700</v>
      </c>
      <c r="G318">
        <f>'load data'!B318</f>
        <v>1</v>
      </c>
      <c r="H318">
        <v>32</v>
      </c>
      <c r="I318" s="1">
        <f>'load data'!E318/1000000*'calc monthly loads'!$B$8</f>
        <v>49.399</v>
      </c>
      <c r="J318" s="1">
        <f>'load data'!F318/1000000*'calc monthly loads'!$B$8</f>
        <v>48.622</v>
      </c>
      <c r="K318" s="1">
        <f>'load data'!G318/1000000*'calc monthly loads'!$B$8</f>
        <v>46.732</v>
      </c>
      <c r="L318" s="1">
        <f>'load data'!H318/1000000*'calc monthly loads'!$B$8</f>
        <v>50.379000000000005</v>
      </c>
      <c r="M318" s="1">
        <f>'load data'!I318/1000000*'calc monthly loads'!$B$8</f>
        <v>57.946000000000005</v>
      </c>
      <c r="N318" s="1">
        <f>'load data'!J318/1000000*'calc monthly loads'!$B$8</f>
        <v>65.632</v>
      </c>
      <c r="O318" s="1">
        <f>'load data'!K318/1000000*'calc monthly loads'!$B$8</f>
        <v>85.26700000000001</v>
      </c>
      <c r="P318" s="1">
        <f>'load data'!L318/1000000*'calc monthly loads'!$B$8</f>
        <v>110.663</v>
      </c>
      <c r="Q318" s="1">
        <f>'load data'!M318/1000000*'calc monthly loads'!$B$8</f>
        <v>123.431</v>
      </c>
      <c r="R318" s="1">
        <f>'load data'!N318/1000000*'calc monthly loads'!$B$8</f>
        <v>141.97400000000002</v>
      </c>
      <c r="S318" s="1">
        <f>'load data'!O318/1000000*'calc monthly loads'!$B$8</f>
        <v>146.44</v>
      </c>
      <c r="T318" s="1">
        <f>'load data'!P318/1000000*'calc monthly loads'!$B$8</f>
        <v>150.514</v>
      </c>
      <c r="U318" t="s">
        <v>13</v>
      </c>
      <c r="V318" s="3">
        <f>SUM(P318:T318)</f>
        <v>673.022</v>
      </c>
      <c r="W318" t="s">
        <v>14</v>
      </c>
      <c r="X318" s="3">
        <f>SUM(I318:O318)</f>
        <v>403.97700000000003</v>
      </c>
    </row>
    <row r="319" spans="6:24" ht="12.75">
      <c r="F319">
        <f>'load data'!A319</f>
        <v>60700</v>
      </c>
      <c r="G319">
        <f>'load data'!B319</f>
        <v>2</v>
      </c>
      <c r="I319" s="1">
        <f>'load data'!E319/1000000*'calc monthly loads'!$B$8</f>
        <v>148.463</v>
      </c>
      <c r="J319" s="1">
        <f>'load data'!F319/1000000*'calc monthly loads'!$B$8</f>
        <v>151.494</v>
      </c>
      <c r="K319" s="1">
        <f>'load data'!G319/1000000*'calc monthly loads'!$B$8</f>
        <v>153.58</v>
      </c>
      <c r="L319" s="1">
        <f>'load data'!H319/1000000*'calc monthly loads'!$B$8</f>
        <v>147.14000000000001</v>
      </c>
      <c r="M319" s="1">
        <f>'load data'!I319/1000000*'calc monthly loads'!$B$8</f>
        <v>137.872</v>
      </c>
      <c r="N319" s="1">
        <f>'load data'!J319/1000000*'calc monthly loads'!$B$8</f>
        <v>128.114</v>
      </c>
      <c r="O319" s="1">
        <f>'load data'!K319/1000000*'calc monthly loads'!$B$8</f>
        <v>118.65700000000001</v>
      </c>
      <c r="P319" s="1">
        <f>'load data'!L319/1000000*'calc monthly loads'!$B$8</f>
        <v>110.453</v>
      </c>
      <c r="Q319" s="1">
        <f>'load data'!M319/1000000*'calc monthly loads'!$B$8</f>
        <v>100.807</v>
      </c>
      <c r="R319" s="1">
        <f>'load data'!N319/1000000*'calc monthly loads'!$B$8</f>
        <v>82.201</v>
      </c>
      <c r="S319" s="1">
        <f>'load data'!O319/1000000*'calc monthly loads'!$B$8</f>
        <v>64.911</v>
      </c>
      <c r="T319" s="1">
        <f>'load data'!P319/1000000*'calc monthly loads'!$B$8</f>
        <v>59.948</v>
      </c>
      <c r="U319" t="s">
        <v>13</v>
      </c>
      <c r="V319" s="3">
        <f>SUM(I319:S319)</f>
        <v>1343.6920000000002</v>
      </c>
      <c r="W319" t="s">
        <v>14</v>
      </c>
      <c r="X319" s="3">
        <f>T319</f>
        <v>59.948</v>
      </c>
    </row>
    <row r="320" spans="6:24" ht="12.75">
      <c r="F320">
        <f>'load data'!A320</f>
        <v>60800</v>
      </c>
      <c r="G320">
        <f>'load data'!B320</f>
        <v>1</v>
      </c>
      <c r="H320">
        <v>42</v>
      </c>
      <c r="I320" s="1">
        <f>'load data'!E320/1000000*'calc monthly loads'!$B$8</f>
        <v>52.556</v>
      </c>
      <c r="J320" s="1">
        <f>'load data'!F320/1000000*'calc monthly loads'!$B$8</f>
        <v>51.184</v>
      </c>
      <c r="K320" s="1">
        <f>'load data'!G320/1000000*'calc monthly loads'!$B$8</f>
        <v>50.757</v>
      </c>
      <c r="L320" s="1">
        <f>'load data'!H320/1000000*'calc monthly loads'!$B$8</f>
        <v>58.079</v>
      </c>
      <c r="M320" s="1">
        <f>'load data'!I320/1000000*'calc monthly loads'!$B$8</f>
        <v>64.365</v>
      </c>
      <c r="N320" s="1">
        <f>'load data'!J320/1000000*'calc monthly loads'!$B$8</f>
        <v>72.219</v>
      </c>
      <c r="O320" s="1">
        <f>'load data'!K320/1000000*'calc monthly loads'!$B$8</f>
        <v>88.137</v>
      </c>
      <c r="P320" s="1">
        <f>'load data'!L320/1000000*'calc monthly loads'!$B$8</f>
        <v>102.99799999999999</v>
      </c>
      <c r="Q320" s="1">
        <f>'load data'!M320/1000000*'calc monthly loads'!$B$8</f>
        <v>117.18</v>
      </c>
      <c r="R320" s="1">
        <f>'load data'!N320/1000000*'calc monthly loads'!$B$8</f>
        <v>137.991</v>
      </c>
      <c r="S320" s="1">
        <f>'load data'!O320/1000000*'calc monthly loads'!$B$8</f>
        <v>145.635</v>
      </c>
      <c r="T320" s="1">
        <f>'load data'!P320/1000000*'calc monthly loads'!$B$8</f>
        <v>157.031</v>
      </c>
      <c r="U320" t="s">
        <v>13</v>
      </c>
      <c r="V320" s="3">
        <f>SUM(P320:T320)</f>
        <v>660.835</v>
      </c>
      <c r="W320" t="s">
        <v>14</v>
      </c>
      <c r="X320" s="3">
        <f>SUM(I320:O320)</f>
        <v>437.29699999999997</v>
      </c>
    </row>
    <row r="321" spans="6:24" ht="12.75">
      <c r="F321">
        <f>'load data'!A321</f>
        <v>60800</v>
      </c>
      <c r="G321">
        <f>'load data'!B321</f>
        <v>2</v>
      </c>
      <c r="I321" s="1">
        <f>'load data'!E321/1000000*'calc monthly loads'!$B$8</f>
        <v>154.203</v>
      </c>
      <c r="J321" s="1">
        <f>'load data'!F321/1000000*'calc monthly loads'!$B$8</f>
        <v>152.936</v>
      </c>
      <c r="K321" s="1">
        <f>'load data'!G321/1000000*'calc monthly loads'!$B$8</f>
        <v>154.21</v>
      </c>
      <c r="L321" s="1">
        <f>'load data'!H321/1000000*'calc monthly loads'!$B$8</f>
        <v>155.827</v>
      </c>
      <c r="M321" s="1">
        <f>'load data'!I321/1000000*'calc monthly loads'!$B$8</f>
        <v>141.967</v>
      </c>
      <c r="N321" s="1">
        <f>'load data'!J321/1000000*'calc monthly loads'!$B$8</f>
        <v>127.32300000000001</v>
      </c>
      <c r="O321" s="1">
        <f>'load data'!K321/1000000*'calc monthly loads'!$B$8</f>
        <v>122.40899999999999</v>
      </c>
      <c r="P321" s="1">
        <f>'load data'!L321/1000000*'calc monthly loads'!$B$8</f>
        <v>117.488</v>
      </c>
      <c r="Q321" s="1">
        <f>'load data'!M321/1000000*'calc monthly loads'!$B$8</f>
        <v>110.369</v>
      </c>
      <c r="R321" s="1">
        <f>'load data'!N321/1000000*'calc monthly loads'!$B$8</f>
        <v>92.988</v>
      </c>
      <c r="S321" s="1">
        <f>'load data'!O321/1000000*'calc monthly loads'!$B$8</f>
        <v>72.73</v>
      </c>
      <c r="T321" s="1">
        <f>'load data'!P321/1000000*'calc monthly loads'!$B$8</f>
        <v>59.99700000000001</v>
      </c>
      <c r="U321" t="s">
        <v>13</v>
      </c>
      <c r="V321" s="3">
        <f>SUM(I321:S321)</f>
        <v>1402.45</v>
      </c>
      <c r="W321" t="s">
        <v>14</v>
      </c>
      <c r="X321" s="3">
        <f>T321</f>
        <v>59.99700000000001</v>
      </c>
    </row>
    <row r="322" spans="6:24" ht="12.75">
      <c r="F322">
        <f>'load data'!A322</f>
        <v>60900</v>
      </c>
      <c r="G322">
        <f>'load data'!B322</f>
        <v>1</v>
      </c>
      <c r="H322">
        <v>52</v>
      </c>
      <c r="I322" s="1">
        <f>'load data'!E322/1000000*'calc monthly loads'!$B$8</f>
        <v>52.857000000000006</v>
      </c>
      <c r="J322" s="1">
        <f>'load data'!F322/1000000*'calc monthly loads'!$B$8</f>
        <v>52.57</v>
      </c>
      <c r="K322" s="1">
        <f>'load data'!G322/1000000*'calc monthly loads'!$B$8</f>
        <v>51.485</v>
      </c>
      <c r="L322" s="1">
        <f>'load data'!H322/1000000*'calc monthly loads'!$B$8</f>
        <v>53.382</v>
      </c>
      <c r="M322" s="1">
        <f>'load data'!I322/1000000*'calc monthly loads'!$B$8</f>
        <v>60.515</v>
      </c>
      <c r="N322" s="1">
        <f>'load data'!J322/1000000*'calc monthly loads'!$B$8</f>
        <v>66.976</v>
      </c>
      <c r="O322" s="1">
        <f>'load data'!K322/1000000*'calc monthly loads'!$B$8</f>
        <v>84.44800000000001</v>
      </c>
      <c r="P322" s="1">
        <f>'load data'!L322/1000000*'calc monthly loads'!$B$8</f>
        <v>106.12700000000001</v>
      </c>
      <c r="Q322" s="1">
        <f>'load data'!M322/1000000*'calc monthly loads'!$B$8</f>
        <v>132.349</v>
      </c>
      <c r="R322" s="1">
        <f>'load data'!N322/1000000*'calc monthly loads'!$B$8</f>
        <v>184.702</v>
      </c>
      <c r="S322" s="1">
        <f>'load data'!O322/1000000*'calc monthly loads'!$B$8</f>
        <v>177.737</v>
      </c>
      <c r="T322" s="1">
        <f>'load data'!P322/1000000*'calc monthly loads'!$B$8</f>
        <v>185.269</v>
      </c>
      <c r="U322" t="s">
        <v>13</v>
      </c>
      <c r="V322" s="3">
        <f>SUM(P322:T322)</f>
        <v>786.184</v>
      </c>
      <c r="W322" t="s">
        <v>14</v>
      </c>
      <c r="X322" s="3">
        <f>SUM(I322:O322)</f>
        <v>422.23300000000006</v>
      </c>
    </row>
    <row r="323" spans="6:24" ht="12.75">
      <c r="F323">
        <f>'load data'!A323</f>
        <v>60900</v>
      </c>
      <c r="G323">
        <f>'load data'!B323</f>
        <v>2</v>
      </c>
      <c r="I323" s="1">
        <f>'load data'!E323/1000000*'calc monthly loads'!$B$8</f>
        <v>171.017</v>
      </c>
      <c r="J323" s="1">
        <f>'load data'!F323/1000000*'calc monthly loads'!$B$8</f>
        <v>177.177</v>
      </c>
      <c r="K323" s="1">
        <f>'load data'!G323/1000000*'calc monthly loads'!$B$8</f>
        <v>176.708</v>
      </c>
      <c r="L323" s="1">
        <f>'load data'!H323/1000000*'calc monthly loads'!$B$8</f>
        <v>159.95</v>
      </c>
      <c r="M323" s="1">
        <f>'load data'!I323/1000000*'calc monthly loads'!$B$8</f>
        <v>148.764</v>
      </c>
      <c r="N323" s="1">
        <f>'load data'!J323/1000000*'calc monthly loads'!$B$8</f>
        <v>138.28500000000003</v>
      </c>
      <c r="O323" s="1">
        <f>'load data'!K323/1000000*'calc monthly loads'!$B$8</f>
        <v>123.991</v>
      </c>
      <c r="P323" s="1">
        <f>'load data'!L323/1000000*'calc monthly loads'!$B$8</f>
        <v>120.568</v>
      </c>
      <c r="Q323" s="1">
        <f>'load data'!M323/1000000*'calc monthly loads'!$B$8</f>
        <v>111.37700000000001</v>
      </c>
      <c r="R323" s="1">
        <f>'load data'!N323/1000000*'calc monthly loads'!$B$8</f>
        <v>86.233</v>
      </c>
      <c r="S323" s="1">
        <f>'load data'!O323/1000000*'calc monthly loads'!$B$8</f>
        <v>71.463</v>
      </c>
      <c r="T323" s="1">
        <f>'load data'!P323/1000000*'calc monthly loads'!$B$8</f>
        <v>58.400999999999996</v>
      </c>
      <c r="U323" t="s">
        <v>13</v>
      </c>
      <c r="V323" s="3">
        <f>SUM(I323:S323)</f>
        <v>1485.5329999999997</v>
      </c>
      <c r="W323" t="s">
        <v>14</v>
      </c>
      <c r="X323" s="3">
        <f>T323</f>
        <v>58.400999999999996</v>
      </c>
    </row>
    <row r="324" spans="6:24" ht="12.75">
      <c r="F324">
        <f>'load data'!A324</f>
        <v>61000</v>
      </c>
      <c r="G324">
        <f>'load data'!B324</f>
        <v>1</v>
      </c>
      <c r="H324">
        <v>62</v>
      </c>
      <c r="I324" s="1">
        <f>'load data'!E324/1000000*'calc monthly loads'!$B$8</f>
        <v>53.144</v>
      </c>
      <c r="J324" s="1">
        <f>'load data'!F324/1000000*'calc monthly loads'!$B$8</f>
        <v>50.008</v>
      </c>
      <c r="K324" s="1">
        <f>'load data'!G324/1000000*'calc monthly loads'!$B$8</f>
        <v>54.187</v>
      </c>
      <c r="L324" s="1">
        <f>'load data'!H324/1000000*'calc monthly loads'!$B$8</f>
        <v>53.039</v>
      </c>
      <c r="M324" s="1">
        <f>'load data'!I324/1000000*'calc monthly loads'!$B$8</f>
        <v>52.5</v>
      </c>
      <c r="N324" s="1">
        <f>'load data'!J324/1000000*'calc monthly loads'!$B$8</f>
        <v>61.13099999999999</v>
      </c>
      <c r="O324" s="1">
        <f>'load data'!K324/1000000*'calc monthly loads'!$B$8</f>
        <v>69.244</v>
      </c>
      <c r="P324" s="1">
        <f>'load data'!L324/1000000*'calc monthly loads'!$B$8</f>
        <v>73.486</v>
      </c>
      <c r="Q324" s="1">
        <f>'load data'!M324/1000000*'calc monthly loads'!$B$8</f>
        <v>86.66</v>
      </c>
      <c r="R324" s="1">
        <f>'load data'!N324/1000000*'calc monthly loads'!$B$8</f>
        <v>110.684</v>
      </c>
      <c r="S324" s="1">
        <f>'load data'!O324/1000000*'calc monthly loads'!$B$8</f>
        <v>116.074</v>
      </c>
      <c r="T324" s="1">
        <f>'load data'!P324/1000000*'calc monthly loads'!$B$8</f>
        <v>127.84100000000001</v>
      </c>
      <c r="U324" t="s">
        <v>13</v>
      </c>
      <c r="V324" s="3">
        <v>0</v>
      </c>
      <c r="W324" t="s">
        <v>14</v>
      </c>
      <c r="X324" s="3">
        <f>SUM(I324:T324)</f>
        <v>907.9979999999998</v>
      </c>
    </row>
    <row r="325" spans="6:24" ht="12.75">
      <c r="F325">
        <f>'load data'!A325</f>
        <v>61000</v>
      </c>
      <c r="G325">
        <f>'load data'!B325</f>
        <v>2</v>
      </c>
      <c r="I325" s="1">
        <f>'load data'!E325/1000000*'calc monthly loads'!$B$8</f>
        <v>128.506</v>
      </c>
      <c r="J325" s="1">
        <f>'load data'!F325/1000000*'calc monthly loads'!$B$8</f>
        <v>132.622</v>
      </c>
      <c r="K325" s="1">
        <f>'load data'!G325/1000000*'calc monthly loads'!$B$8</f>
        <v>129.528</v>
      </c>
      <c r="L325" s="1">
        <f>'load data'!H325/1000000*'calc monthly loads'!$B$8</f>
        <v>128.674</v>
      </c>
      <c r="M325" s="1">
        <f>'load data'!I325/1000000*'calc monthly loads'!$B$8</f>
        <v>121.65299999999999</v>
      </c>
      <c r="N325" s="1">
        <f>'load data'!J325/1000000*'calc monthly loads'!$B$8</f>
        <v>120.30900000000001</v>
      </c>
      <c r="O325" s="1">
        <f>'load data'!K325/1000000*'calc monthly loads'!$B$8</f>
        <v>113.085</v>
      </c>
      <c r="P325" s="1">
        <f>'load data'!L325/1000000*'calc monthly loads'!$B$8</f>
        <v>111.293</v>
      </c>
      <c r="Q325" s="1">
        <f>'load data'!M325/1000000*'calc monthly loads'!$B$8</f>
        <v>99.911</v>
      </c>
      <c r="R325" s="1">
        <f>'load data'!N325/1000000*'calc monthly loads'!$B$8</f>
        <v>81.151</v>
      </c>
      <c r="S325" s="1">
        <f>'load data'!O325/1000000*'calc monthly loads'!$B$8</f>
        <v>68.516</v>
      </c>
      <c r="T325" s="1">
        <f>'load data'!P325/1000000*'calc monthly loads'!$B$8</f>
        <v>62.516999999999996</v>
      </c>
      <c r="U325" t="s">
        <v>13</v>
      </c>
      <c r="V325" s="3">
        <v>0</v>
      </c>
      <c r="W325" t="s">
        <v>14</v>
      </c>
      <c r="X325" s="3">
        <f>SUM(I325:T325)</f>
        <v>1297.7650000000003</v>
      </c>
    </row>
    <row r="326" spans="6:24" ht="12.75">
      <c r="F326">
        <f>'load data'!A326</f>
        <v>61100</v>
      </c>
      <c r="G326">
        <f>'load data'!B326</f>
        <v>1</v>
      </c>
      <c r="H326">
        <v>72</v>
      </c>
      <c r="I326" s="1">
        <f>'load data'!E326/1000000*'calc monthly loads'!$B$8</f>
        <v>56.959</v>
      </c>
      <c r="J326" s="1">
        <f>'load data'!F326/1000000*'calc monthly loads'!$B$8</f>
        <v>55.93000000000001</v>
      </c>
      <c r="K326" s="1">
        <f>'load data'!G326/1000000*'calc monthly loads'!$B$8</f>
        <v>54.607</v>
      </c>
      <c r="L326" s="1">
        <f>'load data'!H326/1000000*'calc monthly loads'!$B$8</f>
        <v>53.389</v>
      </c>
      <c r="M326" s="1">
        <f>'load data'!I326/1000000*'calc monthly loads'!$B$8</f>
        <v>53.83</v>
      </c>
      <c r="N326" s="1">
        <f>'load data'!J326/1000000*'calc monthly loads'!$B$8</f>
        <v>54.98499999999999</v>
      </c>
      <c r="O326" s="1">
        <f>'load data'!K326/1000000*'calc monthly loads'!$B$8</f>
        <v>64.568</v>
      </c>
      <c r="P326" s="1">
        <f>'load data'!L326/1000000*'calc monthly loads'!$B$8</f>
        <v>67.431</v>
      </c>
      <c r="Q326" s="1">
        <f>'load data'!M326/1000000*'calc monthly loads'!$B$8</f>
        <v>70.714</v>
      </c>
      <c r="R326" s="1">
        <f>'load data'!N326/1000000*'calc monthly loads'!$B$8</f>
        <v>70.322</v>
      </c>
      <c r="S326" s="1">
        <f>'load data'!O326/1000000*'calc monthly loads'!$B$8</f>
        <v>86.317</v>
      </c>
      <c r="T326" s="1">
        <f>'load data'!P326/1000000*'calc monthly loads'!$B$8</f>
        <v>96.047</v>
      </c>
      <c r="U326" t="s">
        <v>13</v>
      </c>
      <c r="V326" s="3">
        <v>0</v>
      </c>
      <c r="W326" t="s">
        <v>14</v>
      </c>
      <c r="X326" s="3">
        <f>SUM(I326:T326)</f>
        <v>785.099</v>
      </c>
    </row>
    <row r="327" spans="6:24" ht="12.75">
      <c r="F327">
        <f>'load data'!A327</f>
        <v>61100</v>
      </c>
      <c r="G327">
        <f>'load data'!B327</f>
        <v>2</v>
      </c>
      <c r="I327" s="1">
        <f>'load data'!E327/1000000*'calc monthly loads'!$B$8</f>
        <v>97.706</v>
      </c>
      <c r="J327" s="1">
        <f>'load data'!F327/1000000*'calc monthly loads'!$B$8</f>
        <v>94.619</v>
      </c>
      <c r="K327" s="1">
        <f>'load data'!G327/1000000*'calc monthly loads'!$B$8</f>
        <v>97.524</v>
      </c>
      <c r="L327" s="1">
        <f>'load data'!H327/1000000*'calc monthly loads'!$B$8</f>
        <v>92.414</v>
      </c>
      <c r="M327" s="1">
        <f>'load data'!I327/1000000*'calc monthly loads'!$B$8</f>
        <v>92.12</v>
      </c>
      <c r="N327" s="1">
        <f>'load data'!J327/1000000*'calc monthly loads'!$B$8</f>
        <v>96.36200000000001</v>
      </c>
      <c r="O327" s="1">
        <f>'load data'!K327/1000000*'calc monthly loads'!$B$8</f>
        <v>81.851</v>
      </c>
      <c r="P327" s="1">
        <f>'load data'!L327/1000000*'calc monthly loads'!$B$8</f>
        <v>75.705</v>
      </c>
      <c r="Q327" s="1">
        <f>'load data'!M327/1000000*'calc monthly loads'!$B$8</f>
        <v>69.71300000000001</v>
      </c>
      <c r="R327" s="1">
        <f>'load data'!N327/1000000*'calc monthly loads'!$B$8</f>
        <v>67.403</v>
      </c>
      <c r="S327" s="1">
        <f>'load data'!O327/1000000*'calc monthly loads'!$B$8</f>
        <v>63.749</v>
      </c>
      <c r="T327" s="1">
        <f>'load data'!P327/1000000*'calc monthly loads'!$B$8</f>
        <v>60.634</v>
      </c>
      <c r="U327" t="s">
        <v>13</v>
      </c>
      <c r="V327" s="3">
        <v>0</v>
      </c>
      <c r="W327" t="s">
        <v>14</v>
      </c>
      <c r="X327" s="3">
        <f>SUM(I327:T327)</f>
        <v>989.8000000000001</v>
      </c>
    </row>
    <row r="328" spans="6:24" ht="12.75">
      <c r="F328">
        <f>'load data'!A328</f>
        <v>61200</v>
      </c>
      <c r="G328">
        <f>'load data'!B328</f>
        <v>1</v>
      </c>
      <c r="H328">
        <v>12</v>
      </c>
      <c r="I328" s="1">
        <f>'load data'!E328/1000000*'calc monthly loads'!$B$8</f>
        <v>50.204</v>
      </c>
      <c r="J328" s="1">
        <f>'load data'!F328/1000000*'calc monthly loads'!$B$8</f>
        <v>48.489</v>
      </c>
      <c r="K328" s="1">
        <f>'load data'!G328/1000000*'calc monthly loads'!$B$8</f>
        <v>49.679</v>
      </c>
      <c r="L328" s="1">
        <f>'load data'!H328/1000000*'calc monthly loads'!$B$8</f>
        <v>52.535000000000004</v>
      </c>
      <c r="M328" s="1">
        <f>'load data'!I328/1000000*'calc monthly loads'!$B$8</f>
        <v>56.511</v>
      </c>
      <c r="N328" s="1">
        <f>'load data'!J328/1000000*'calc monthly loads'!$B$8</f>
        <v>68.803</v>
      </c>
      <c r="O328" s="1">
        <f>'load data'!K328/1000000*'calc monthly loads'!$B$8</f>
        <v>82.985</v>
      </c>
      <c r="P328" s="1">
        <f>'load data'!L328/1000000*'calc monthly loads'!$B$8</f>
        <v>123.32600000000001</v>
      </c>
      <c r="Q328" s="1">
        <f>'load data'!M328/1000000*'calc monthly loads'!$B$8</f>
        <v>146.307</v>
      </c>
      <c r="R328" s="1">
        <f>'load data'!N328/1000000*'calc monthly loads'!$B$8</f>
        <v>154.651</v>
      </c>
      <c r="S328" s="1">
        <f>'load data'!O328/1000000*'calc monthly loads'!$B$8</f>
        <v>150.689</v>
      </c>
      <c r="T328" s="1">
        <f>'load data'!P328/1000000*'calc monthly loads'!$B$8</f>
        <v>148.162</v>
      </c>
      <c r="U328" t="s">
        <v>13</v>
      </c>
      <c r="V328" s="3">
        <f>SUM(P328:T328)</f>
        <v>723.135</v>
      </c>
      <c r="W328" t="s">
        <v>14</v>
      </c>
      <c r="X328" s="3">
        <f>SUM(I328:O328)</f>
        <v>409.206</v>
      </c>
    </row>
    <row r="329" spans="6:24" ht="12.75">
      <c r="F329">
        <f>'load data'!A329</f>
        <v>61200</v>
      </c>
      <c r="G329">
        <f>'load data'!B329</f>
        <v>2</v>
      </c>
      <c r="I329" s="1">
        <f>'load data'!E329/1000000*'calc monthly loads'!$B$8</f>
        <v>145.18</v>
      </c>
      <c r="J329" s="1">
        <f>'load data'!F329/1000000*'calc monthly loads'!$B$8</f>
        <v>164.906</v>
      </c>
      <c r="K329" s="1">
        <f>'load data'!G329/1000000*'calc monthly loads'!$B$8</f>
        <v>157.346</v>
      </c>
      <c r="L329" s="1">
        <f>'load data'!H329/1000000*'calc monthly loads'!$B$8</f>
        <v>133.266</v>
      </c>
      <c r="M329" s="1">
        <f>'load data'!I329/1000000*'calc monthly loads'!$B$8</f>
        <v>127.53299999999999</v>
      </c>
      <c r="N329" s="1">
        <f>'load data'!J329/1000000*'calc monthly loads'!$B$8</f>
        <v>118.146</v>
      </c>
      <c r="O329" s="1">
        <f>'load data'!K329/1000000*'calc monthly loads'!$B$8</f>
        <v>105.098</v>
      </c>
      <c r="P329" s="1">
        <f>'load data'!L329/1000000*'calc monthly loads'!$B$8</f>
        <v>106.281</v>
      </c>
      <c r="Q329" s="1">
        <f>'load data'!M329/1000000*'calc monthly loads'!$B$8</f>
        <v>98.084</v>
      </c>
      <c r="R329" s="1">
        <f>'load data'!N329/1000000*'calc monthly loads'!$B$8</f>
        <v>80.822</v>
      </c>
      <c r="S329" s="1">
        <f>'load data'!O329/1000000*'calc monthly loads'!$B$8</f>
        <v>61.824</v>
      </c>
      <c r="T329" s="1">
        <f>'load data'!P329/1000000*'calc monthly loads'!$B$8</f>
        <v>55.36299999999999</v>
      </c>
      <c r="U329" t="s">
        <v>13</v>
      </c>
      <c r="V329" s="3">
        <f>SUM(I329:S329)</f>
        <v>1298.4859999999999</v>
      </c>
      <c r="W329" t="s">
        <v>14</v>
      </c>
      <c r="X329" s="3">
        <f>T329</f>
        <v>55.36299999999999</v>
      </c>
    </row>
    <row r="330" spans="6:24" ht="12.75">
      <c r="F330">
        <f>'load data'!A330</f>
        <v>61300</v>
      </c>
      <c r="G330">
        <f>'load data'!B330</f>
        <v>1</v>
      </c>
      <c r="H330">
        <v>22</v>
      </c>
      <c r="I330" s="1">
        <f>'load data'!E330/1000000*'calc monthly loads'!$B$8</f>
        <v>49.805</v>
      </c>
      <c r="J330" s="1">
        <f>'load data'!F330/1000000*'calc monthly loads'!$B$8</f>
        <v>49.287000000000006</v>
      </c>
      <c r="K330" s="1">
        <f>'load data'!G330/1000000*'calc monthly loads'!$B$8</f>
        <v>47.53</v>
      </c>
      <c r="L330" s="1">
        <f>'load data'!H330/1000000*'calc monthly loads'!$B$8</f>
        <v>49.595</v>
      </c>
      <c r="M330" s="1">
        <f>'load data'!I330/1000000*'calc monthly loads'!$B$8</f>
        <v>58.464</v>
      </c>
      <c r="N330" s="1">
        <f>'load data'!J330/1000000*'calc monthly loads'!$B$8</f>
        <v>72.75099999999999</v>
      </c>
      <c r="O330" s="1">
        <f>'load data'!K330/1000000*'calc monthly loads'!$B$8</f>
        <v>87.185</v>
      </c>
      <c r="P330" s="1">
        <f>'load data'!L330/1000000*'calc monthly loads'!$B$8</f>
        <v>126.511</v>
      </c>
      <c r="Q330" s="1">
        <f>'load data'!M330/1000000*'calc monthly loads'!$B$8</f>
        <v>139.34900000000002</v>
      </c>
      <c r="R330" s="1">
        <f>'load data'!N330/1000000*'calc monthly loads'!$B$8</f>
        <v>144.004</v>
      </c>
      <c r="S330" s="1">
        <f>'load data'!O330/1000000*'calc monthly loads'!$B$8</f>
        <v>144.62</v>
      </c>
      <c r="T330" s="1">
        <f>'load data'!P330/1000000*'calc monthly loads'!$B$8</f>
        <v>149.408</v>
      </c>
      <c r="U330" t="s">
        <v>13</v>
      </c>
      <c r="V330" s="3">
        <f>SUM(P330:T330)</f>
        <v>703.892</v>
      </c>
      <c r="W330" t="s">
        <v>14</v>
      </c>
      <c r="X330" s="3">
        <f>SUM(I330:O330)</f>
        <v>414.617</v>
      </c>
    </row>
    <row r="331" spans="6:24" ht="12.75">
      <c r="F331">
        <f>'load data'!A331</f>
        <v>61300</v>
      </c>
      <c r="G331">
        <f>'load data'!B331</f>
        <v>2</v>
      </c>
      <c r="I331" s="1">
        <f>'load data'!E331/1000000*'calc monthly loads'!$B$8</f>
        <v>148.407</v>
      </c>
      <c r="J331" s="1">
        <f>'load data'!F331/1000000*'calc monthly loads'!$B$8</f>
        <v>148.89700000000002</v>
      </c>
      <c r="K331" s="1">
        <f>'load data'!G331/1000000*'calc monthly loads'!$B$8</f>
        <v>147.728</v>
      </c>
      <c r="L331" s="1">
        <f>'load data'!H331/1000000*'calc monthly loads'!$B$8</f>
        <v>142.996</v>
      </c>
      <c r="M331" s="1">
        <f>'load data'!I331/1000000*'calc monthly loads'!$B$8</f>
        <v>137.109</v>
      </c>
      <c r="N331" s="1">
        <f>'load data'!J331/1000000*'calc monthly loads'!$B$8</f>
        <v>120.127</v>
      </c>
      <c r="O331" s="1">
        <f>'load data'!K331/1000000*'calc monthly loads'!$B$8</f>
        <v>105.91</v>
      </c>
      <c r="P331" s="1">
        <f>'load data'!L331/1000000*'calc monthly loads'!$B$8</f>
        <v>107.49900000000001</v>
      </c>
      <c r="Q331" s="1">
        <f>'load data'!M331/1000000*'calc monthly loads'!$B$8</f>
        <v>101.619</v>
      </c>
      <c r="R331" s="1">
        <f>'load data'!N331/1000000*'calc monthly loads'!$B$8</f>
        <v>81.718</v>
      </c>
      <c r="S331" s="1">
        <f>'load data'!O331/1000000*'calc monthly loads'!$B$8</f>
        <v>67.837</v>
      </c>
      <c r="T331" s="1">
        <f>'load data'!P331/1000000*'calc monthly loads'!$B$8</f>
        <v>57.23199999999999</v>
      </c>
      <c r="U331" t="s">
        <v>13</v>
      </c>
      <c r="V331" s="3">
        <f>SUM(I331:S331)</f>
        <v>1309.847</v>
      </c>
      <c r="W331" t="s">
        <v>14</v>
      </c>
      <c r="X331" s="3">
        <f>T331</f>
        <v>57.23199999999999</v>
      </c>
    </row>
    <row r="332" spans="6:24" ht="12.75">
      <c r="F332">
        <f>'load data'!A332</f>
        <v>61400</v>
      </c>
      <c r="G332">
        <f>'load data'!B332</f>
        <v>1</v>
      </c>
      <c r="H332">
        <v>32</v>
      </c>
      <c r="I332" s="1">
        <f>'load data'!E332/1000000*'calc monthly loads'!$B$8</f>
        <v>49.231</v>
      </c>
      <c r="J332" s="1">
        <f>'load data'!F332/1000000*'calc monthly loads'!$B$8</f>
        <v>49.742000000000004</v>
      </c>
      <c r="K332" s="1">
        <f>'load data'!G332/1000000*'calc monthly loads'!$B$8</f>
        <v>49.028</v>
      </c>
      <c r="L332" s="1">
        <f>'load data'!H332/1000000*'calc monthly loads'!$B$8</f>
        <v>51.436</v>
      </c>
      <c r="M332" s="1">
        <f>'load data'!I332/1000000*'calc monthly loads'!$B$8</f>
        <v>57.58200000000001</v>
      </c>
      <c r="N332" s="1">
        <f>'load data'!J332/1000000*'calc monthly loads'!$B$8</f>
        <v>66.21300000000001</v>
      </c>
      <c r="O332" s="1">
        <f>'load data'!K332/1000000*'calc monthly loads'!$B$8</f>
        <v>83.216</v>
      </c>
      <c r="P332" s="1">
        <f>'load data'!L332/1000000*'calc monthly loads'!$B$8</f>
        <v>108.374</v>
      </c>
      <c r="Q332" s="1">
        <f>'load data'!M332/1000000*'calc monthly loads'!$B$8</f>
        <v>118.66399999999999</v>
      </c>
      <c r="R332" s="1">
        <f>'load data'!N332/1000000*'calc monthly loads'!$B$8</f>
        <v>141.925</v>
      </c>
      <c r="S332" s="1">
        <f>'load data'!O332/1000000*'calc monthly loads'!$B$8</f>
        <v>144.50799999999998</v>
      </c>
      <c r="T332" s="1">
        <f>'load data'!P332/1000000*'calc monthly loads'!$B$8</f>
        <v>148.848</v>
      </c>
      <c r="U332" t="s">
        <v>13</v>
      </c>
      <c r="V332" s="3">
        <f>SUM(P332:T332)</f>
        <v>662.319</v>
      </c>
      <c r="W332" t="s">
        <v>14</v>
      </c>
      <c r="X332" s="3">
        <f>SUM(I332:O332)</f>
        <v>406.44800000000004</v>
      </c>
    </row>
    <row r="333" spans="6:24" ht="12.75">
      <c r="F333">
        <f>'load data'!A333</f>
        <v>61400</v>
      </c>
      <c r="G333">
        <f>'load data'!B333</f>
        <v>2</v>
      </c>
      <c r="I333" s="1">
        <f>'load data'!E333/1000000*'calc monthly loads'!$B$8</f>
        <v>151.732</v>
      </c>
      <c r="J333" s="1">
        <f>'load data'!F333/1000000*'calc monthly loads'!$B$8</f>
        <v>177.268</v>
      </c>
      <c r="K333" s="1">
        <f>'load data'!G333/1000000*'calc monthly loads'!$B$8</f>
        <v>172.99099999999999</v>
      </c>
      <c r="L333" s="1">
        <f>'load data'!H333/1000000*'calc monthly loads'!$B$8</f>
        <v>142.541</v>
      </c>
      <c r="M333" s="1">
        <f>'load data'!I333/1000000*'calc monthly loads'!$B$8</f>
        <v>130.648</v>
      </c>
      <c r="N333" s="1">
        <f>'load data'!J333/1000000*'calc monthly loads'!$B$8</f>
        <v>118.93</v>
      </c>
      <c r="O333" s="1">
        <f>'load data'!K333/1000000*'calc monthly loads'!$B$8</f>
        <v>105.945</v>
      </c>
      <c r="P333" s="1">
        <f>'load data'!L333/1000000*'calc monthly loads'!$B$8</f>
        <v>101.703</v>
      </c>
      <c r="Q333" s="1">
        <f>'load data'!M333/1000000*'calc monthly loads'!$B$8</f>
        <v>97.783</v>
      </c>
      <c r="R333" s="1">
        <f>'load data'!N333/1000000*'calc monthly loads'!$B$8</f>
        <v>81.081</v>
      </c>
      <c r="S333" s="1">
        <f>'load data'!O333/1000000*'calc monthly loads'!$B$8</f>
        <v>65.135</v>
      </c>
      <c r="T333" s="1">
        <f>'load data'!P333/1000000*'calc monthly loads'!$B$8</f>
        <v>54.348</v>
      </c>
      <c r="U333" t="s">
        <v>13</v>
      </c>
      <c r="V333" s="3">
        <f>SUM(I333:S333)</f>
        <v>1345.7569999999996</v>
      </c>
      <c r="W333" t="s">
        <v>14</v>
      </c>
      <c r="X333" s="3">
        <f>T333</f>
        <v>54.348</v>
      </c>
    </row>
    <row r="334" spans="6:24" ht="12.75">
      <c r="F334">
        <f>'load data'!A334</f>
        <v>61500</v>
      </c>
      <c r="G334">
        <f>'load data'!B334</f>
        <v>1</v>
      </c>
      <c r="H334">
        <v>42</v>
      </c>
      <c r="I334" s="1">
        <f>'load data'!E334/1000000*'calc monthly loads'!$B$8</f>
        <v>48.909</v>
      </c>
      <c r="J334" s="1">
        <f>'load data'!F334/1000000*'calc monthly loads'!$B$8</f>
        <v>48.762</v>
      </c>
      <c r="K334" s="1">
        <f>'load data'!G334/1000000*'calc monthly loads'!$B$8</f>
        <v>48.3</v>
      </c>
      <c r="L334" s="1">
        <f>'load data'!H334/1000000*'calc monthly loads'!$B$8</f>
        <v>59.331999999999994</v>
      </c>
      <c r="M334" s="1">
        <f>'load data'!I334/1000000*'calc monthly loads'!$B$8</f>
        <v>67.83</v>
      </c>
      <c r="N334" s="1">
        <f>'load data'!J334/1000000*'calc monthly loads'!$B$8</f>
        <v>71.407</v>
      </c>
      <c r="O334" s="1">
        <f>'load data'!K334/1000000*'calc monthly loads'!$B$8</f>
        <v>86.016</v>
      </c>
      <c r="P334" s="1">
        <f>'load data'!L334/1000000*'calc monthly loads'!$B$8</f>
        <v>102.704</v>
      </c>
      <c r="Q334" s="1">
        <f>'load data'!M334/1000000*'calc monthly loads'!$B$8</f>
        <v>116.59900000000002</v>
      </c>
      <c r="R334" s="1">
        <f>'load data'!N334/1000000*'calc monthly loads'!$B$8</f>
        <v>138.70499999999998</v>
      </c>
      <c r="S334" s="1">
        <f>'load data'!O334/1000000*'calc monthly loads'!$B$8</f>
        <v>145.761</v>
      </c>
      <c r="T334" s="1">
        <f>'load data'!P334/1000000*'calc monthly loads'!$B$8</f>
        <v>148.232</v>
      </c>
      <c r="U334" t="s">
        <v>13</v>
      </c>
      <c r="V334" s="3">
        <f>SUM(P334:T334)</f>
        <v>652.001</v>
      </c>
      <c r="W334" t="s">
        <v>14</v>
      </c>
      <c r="X334" s="3">
        <f>SUM(I334:O334)</f>
        <v>430.556</v>
      </c>
    </row>
    <row r="335" spans="6:24" ht="12.75">
      <c r="F335">
        <f>'load data'!A335</f>
        <v>61500</v>
      </c>
      <c r="G335">
        <f>'load data'!B335</f>
        <v>2</v>
      </c>
      <c r="I335" s="1">
        <f>'load data'!E335/1000000*'calc monthly loads'!$B$8</f>
        <v>143.444</v>
      </c>
      <c r="J335" s="1">
        <f>'load data'!F335/1000000*'calc monthly loads'!$B$8</f>
        <v>149.30999999999997</v>
      </c>
      <c r="K335" s="1">
        <f>'load data'!G335/1000000*'calc monthly loads'!$B$8</f>
        <v>158.382</v>
      </c>
      <c r="L335" s="1">
        <f>'load data'!H335/1000000*'calc monthly loads'!$B$8</f>
        <v>149.324</v>
      </c>
      <c r="M335" s="1">
        <f>'load data'!I335/1000000*'calc monthly loads'!$B$8</f>
        <v>142.807</v>
      </c>
      <c r="N335" s="1">
        <f>'load data'!J335/1000000*'calc monthly loads'!$B$8</f>
        <v>125.46799999999999</v>
      </c>
      <c r="O335" s="1">
        <f>'load data'!K335/1000000*'calc monthly loads'!$B$8</f>
        <v>118.86699999999999</v>
      </c>
      <c r="P335" s="1">
        <f>'load data'!L335/1000000*'calc monthly loads'!$B$8</f>
        <v>113.652</v>
      </c>
      <c r="Q335" s="1">
        <f>'load data'!M335/1000000*'calc monthly loads'!$B$8</f>
        <v>105.497</v>
      </c>
      <c r="R335" s="1">
        <f>'load data'!N335/1000000*'calc monthly loads'!$B$8</f>
        <v>85.757</v>
      </c>
      <c r="S335" s="1">
        <f>'load data'!O335/1000000*'calc monthly loads'!$B$8</f>
        <v>73.619</v>
      </c>
      <c r="T335" s="1">
        <f>'load data'!P335/1000000*'calc monthly loads'!$B$8</f>
        <v>57.687</v>
      </c>
      <c r="U335" t="s">
        <v>13</v>
      </c>
      <c r="V335" s="3">
        <f>SUM(I335:S335)</f>
        <v>1366.127</v>
      </c>
      <c r="W335" t="s">
        <v>14</v>
      </c>
      <c r="X335" s="3">
        <f>T335</f>
        <v>57.687</v>
      </c>
    </row>
    <row r="336" spans="6:24" ht="12.75">
      <c r="F336">
        <f>'load data'!A336</f>
        <v>61600</v>
      </c>
      <c r="G336">
        <f>'load data'!B336</f>
        <v>1</v>
      </c>
      <c r="H336">
        <v>52</v>
      </c>
      <c r="I336" s="1">
        <f>'load data'!E336/1000000*'calc monthly loads'!$B$8</f>
        <v>49.896</v>
      </c>
      <c r="J336" s="1">
        <f>'load data'!F336/1000000*'calc monthly loads'!$B$8</f>
        <v>48.208999999999996</v>
      </c>
      <c r="K336" s="1">
        <f>'load data'!G336/1000000*'calc monthly loads'!$B$8</f>
        <v>47.166000000000004</v>
      </c>
      <c r="L336" s="1">
        <f>'load data'!H336/1000000*'calc monthly loads'!$B$8</f>
        <v>51.058</v>
      </c>
      <c r="M336" s="1">
        <f>'load data'!I336/1000000*'calc monthly loads'!$B$8</f>
        <v>57.693999999999996</v>
      </c>
      <c r="N336" s="1">
        <f>'load data'!J336/1000000*'calc monthly loads'!$B$8</f>
        <v>66.43</v>
      </c>
      <c r="O336" s="1">
        <f>'load data'!K336/1000000*'calc monthly loads'!$B$8</f>
        <v>85.20400000000001</v>
      </c>
      <c r="P336" s="1">
        <f>'load data'!L336/1000000*'calc monthly loads'!$B$8</f>
        <v>104.92999999999999</v>
      </c>
      <c r="Q336" s="1">
        <f>'load data'!M336/1000000*'calc monthly loads'!$B$8</f>
        <v>118.32100000000001</v>
      </c>
      <c r="R336" s="1">
        <f>'load data'!N336/1000000*'calc monthly loads'!$B$8</f>
        <v>162.743</v>
      </c>
      <c r="S336" s="1">
        <f>'load data'!O336/1000000*'calc monthly loads'!$B$8</f>
        <v>174.517</v>
      </c>
      <c r="T336" s="1">
        <f>'load data'!P336/1000000*'calc monthly loads'!$B$8</f>
        <v>192.444</v>
      </c>
      <c r="U336" t="s">
        <v>13</v>
      </c>
      <c r="V336" s="3">
        <f>SUM(P336:T336)</f>
        <v>752.9549999999999</v>
      </c>
      <c r="W336" t="s">
        <v>14</v>
      </c>
      <c r="X336" s="3">
        <f>SUM(I336:O336)</f>
        <v>405.657</v>
      </c>
    </row>
    <row r="337" spans="6:24" ht="12.75">
      <c r="F337">
        <f>'load data'!A337</f>
        <v>61600</v>
      </c>
      <c r="G337">
        <f>'load data'!B337</f>
        <v>2</v>
      </c>
      <c r="I337" s="1">
        <f>'load data'!E337/1000000*'calc monthly loads'!$B$8</f>
        <v>179.23499999999999</v>
      </c>
      <c r="J337" s="1">
        <f>'load data'!F337/1000000*'calc monthly loads'!$B$8</f>
        <v>177.21200000000002</v>
      </c>
      <c r="K337" s="1">
        <f>'load data'!G337/1000000*'calc monthly loads'!$B$8</f>
        <v>177.317</v>
      </c>
      <c r="L337" s="1">
        <f>'load data'!H337/1000000*'calc monthly loads'!$B$8</f>
        <v>170.303</v>
      </c>
      <c r="M337" s="1">
        <f>'load data'!I337/1000000*'calc monthly loads'!$B$8</f>
        <v>164.689</v>
      </c>
      <c r="N337" s="1">
        <f>'load data'!J337/1000000*'calc monthly loads'!$B$8</f>
        <v>155.232</v>
      </c>
      <c r="O337" s="1">
        <f>'load data'!K337/1000000*'calc monthly loads'!$B$8</f>
        <v>135.506</v>
      </c>
      <c r="P337" s="1">
        <f>'load data'!L337/1000000*'calc monthly loads'!$B$8</f>
        <v>134.17600000000002</v>
      </c>
      <c r="Q337" s="1">
        <f>'load data'!M337/1000000*'calc monthly loads'!$B$8</f>
        <v>126.49</v>
      </c>
      <c r="R337" s="1">
        <f>'load data'!N337/1000000*'calc monthly loads'!$B$8</f>
        <v>103.929</v>
      </c>
      <c r="S337" s="1">
        <f>'load data'!O337/1000000*'calc monthly loads'!$B$8</f>
        <v>80.654</v>
      </c>
      <c r="T337" s="1">
        <f>'load data'!P337/1000000*'calc monthly loads'!$B$8</f>
        <v>71.26</v>
      </c>
      <c r="U337" t="s">
        <v>13</v>
      </c>
      <c r="V337" s="3">
        <f>SUM(I337:S337)</f>
        <v>1604.743</v>
      </c>
      <c r="W337" t="s">
        <v>14</v>
      </c>
      <c r="X337" s="3">
        <f>T337</f>
        <v>71.26</v>
      </c>
    </row>
    <row r="338" spans="6:24" ht="12.75">
      <c r="F338">
        <f>'load data'!A338</f>
        <v>61700</v>
      </c>
      <c r="G338">
        <f>'load data'!B338</f>
        <v>1</v>
      </c>
      <c r="H338">
        <v>62</v>
      </c>
      <c r="I338" s="1">
        <f>'load data'!E338/1000000*'calc monthly loads'!$B$8</f>
        <v>68.299</v>
      </c>
      <c r="J338" s="1">
        <f>'load data'!F338/1000000*'calc monthly loads'!$B$8</f>
        <v>64.295</v>
      </c>
      <c r="K338" s="1">
        <f>'load data'!G338/1000000*'calc monthly loads'!$B$8</f>
        <v>60.123</v>
      </c>
      <c r="L338" s="1">
        <f>'load data'!H338/1000000*'calc monthly loads'!$B$8</f>
        <v>61.193999999999996</v>
      </c>
      <c r="M338" s="1">
        <f>'load data'!I338/1000000*'calc monthly loads'!$B$8</f>
        <v>60.858000000000004</v>
      </c>
      <c r="N338" s="1">
        <f>'load data'!J338/1000000*'calc monthly loads'!$B$8</f>
        <v>66.402</v>
      </c>
      <c r="O338" s="1">
        <f>'load data'!K338/1000000*'calc monthly loads'!$B$8</f>
        <v>75.97800000000001</v>
      </c>
      <c r="P338" s="1">
        <f>'load data'!L338/1000000*'calc monthly loads'!$B$8</f>
        <v>83.083</v>
      </c>
      <c r="Q338" s="1">
        <f>'load data'!M338/1000000*'calc monthly loads'!$B$8</f>
        <v>100.982</v>
      </c>
      <c r="R338" s="1">
        <f>'load data'!N338/1000000*'calc monthly loads'!$B$8</f>
        <v>143.227</v>
      </c>
      <c r="S338" s="1">
        <f>'load data'!O338/1000000*'calc monthly loads'!$B$8</f>
        <v>148.69400000000002</v>
      </c>
      <c r="T338" s="1">
        <f>'load data'!P338/1000000*'calc monthly loads'!$B$8</f>
        <v>151.585</v>
      </c>
      <c r="U338" t="s">
        <v>13</v>
      </c>
      <c r="V338" s="3">
        <v>0</v>
      </c>
      <c r="W338" t="s">
        <v>14</v>
      </c>
      <c r="X338" s="3">
        <f>SUM(I338:T338)</f>
        <v>1084.72</v>
      </c>
    </row>
    <row r="339" spans="6:24" ht="12.75">
      <c r="F339">
        <f>'load data'!A339</f>
        <v>61700</v>
      </c>
      <c r="G339">
        <f>'load data'!B339</f>
        <v>2</v>
      </c>
      <c r="I339" s="1">
        <f>'load data'!E339/1000000*'calc monthly loads'!$B$8</f>
        <v>154.567</v>
      </c>
      <c r="J339" s="1">
        <f>'load data'!F339/1000000*'calc monthly loads'!$B$8</f>
        <v>153.706</v>
      </c>
      <c r="K339" s="1">
        <f>'load data'!G339/1000000*'calc monthly loads'!$B$8</f>
        <v>153.783</v>
      </c>
      <c r="L339" s="1">
        <f>'load data'!H339/1000000*'calc monthly loads'!$B$8</f>
        <v>144.27</v>
      </c>
      <c r="M339" s="1">
        <f>'load data'!I339/1000000*'calc monthly loads'!$B$8</f>
        <v>133.644</v>
      </c>
      <c r="N339" s="1">
        <f>'load data'!J339/1000000*'calc monthly loads'!$B$8</f>
        <v>122.49300000000001</v>
      </c>
      <c r="O339" s="1">
        <f>'load data'!K339/1000000*'calc monthly loads'!$B$8</f>
        <v>121.156</v>
      </c>
      <c r="P339" s="1">
        <f>'load data'!L339/1000000*'calc monthly loads'!$B$8</f>
        <v>126.68599999999999</v>
      </c>
      <c r="Q339" s="1">
        <f>'load data'!M339/1000000*'calc monthly loads'!$B$8</f>
        <v>118.139</v>
      </c>
      <c r="R339" s="1">
        <f>'load data'!N339/1000000*'calc monthly loads'!$B$8</f>
        <v>94.619</v>
      </c>
      <c r="S339" s="1">
        <f>'load data'!O339/1000000*'calc monthly loads'!$B$8</f>
        <v>77.938</v>
      </c>
      <c r="T339" s="1">
        <f>'load data'!P339/1000000*'calc monthly loads'!$B$8</f>
        <v>69.45400000000001</v>
      </c>
      <c r="U339" t="s">
        <v>13</v>
      </c>
      <c r="V339" s="3">
        <v>0</v>
      </c>
      <c r="W339" t="s">
        <v>14</v>
      </c>
      <c r="X339" s="3">
        <f>SUM(I339:T339)</f>
        <v>1470.455</v>
      </c>
    </row>
    <row r="340" spans="6:24" ht="12.75">
      <c r="F340">
        <f>'load data'!A340</f>
        <v>61800</v>
      </c>
      <c r="G340">
        <f>'load data'!B340</f>
        <v>1</v>
      </c>
      <c r="H340">
        <v>72</v>
      </c>
      <c r="I340" s="1">
        <f>'load data'!E340/1000000*'calc monthly loads'!$B$8</f>
        <v>60.515</v>
      </c>
      <c r="J340" s="1">
        <f>'load data'!F340/1000000*'calc monthly loads'!$B$8</f>
        <v>58.141999999999996</v>
      </c>
      <c r="K340" s="1">
        <f>'load data'!G340/1000000*'calc monthly loads'!$B$8</f>
        <v>56.672000000000004</v>
      </c>
      <c r="L340" s="1">
        <f>'load data'!H340/1000000*'calc monthly loads'!$B$8</f>
        <v>57.147999999999996</v>
      </c>
      <c r="M340" s="1">
        <f>'load data'!I340/1000000*'calc monthly loads'!$B$8</f>
        <v>54.144999999999996</v>
      </c>
      <c r="N340" s="1">
        <f>'load data'!J340/1000000*'calc monthly loads'!$B$8</f>
        <v>57.988</v>
      </c>
      <c r="O340" s="1">
        <f>'load data'!K340/1000000*'calc monthly loads'!$B$8</f>
        <v>67.144</v>
      </c>
      <c r="P340" s="1">
        <f>'load data'!L340/1000000*'calc monthly loads'!$B$8</f>
        <v>65.079</v>
      </c>
      <c r="Q340" s="1">
        <f>'load data'!M340/1000000*'calc monthly loads'!$B$8</f>
        <v>68.229</v>
      </c>
      <c r="R340" s="1">
        <f>'load data'!N340/1000000*'calc monthly loads'!$B$8</f>
        <v>80.724</v>
      </c>
      <c r="S340" s="1">
        <f>'load data'!O340/1000000*'calc monthly loads'!$B$8</f>
        <v>100.135</v>
      </c>
      <c r="T340" s="1">
        <f>'load data'!P340/1000000*'calc monthly loads'!$B$8</f>
        <v>116.158</v>
      </c>
      <c r="U340" t="s">
        <v>13</v>
      </c>
      <c r="V340" s="3">
        <v>0</v>
      </c>
      <c r="W340" t="s">
        <v>14</v>
      </c>
      <c r="X340" s="3">
        <f>SUM(I340:T340)</f>
        <v>842.0790000000001</v>
      </c>
    </row>
    <row r="341" spans="6:24" ht="12.75">
      <c r="F341">
        <f>'load data'!A341</f>
        <v>61800</v>
      </c>
      <c r="G341">
        <f>'load data'!B341</f>
        <v>2</v>
      </c>
      <c r="I341" s="1">
        <f>'load data'!E341/1000000*'calc monthly loads'!$B$8</f>
        <v>118.37</v>
      </c>
      <c r="J341" s="1">
        <f>'load data'!F341/1000000*'calc monthly loads'!$B$8</f>
        <v>107.646</v>
      </c>
      <c r="K341" s="1">
        <f>'load data'!G341/1000000*'calc monthly loads'!$B$8</f>
        <v>97.44</v>
      </c>
      <c r="L341" s="1">
        <f>'load data'!H341/1000000*'calc monthly loads'!$B$8</f>
        <v>94.129</v>
      </c>
      <c r="M341" s="1">
        <f>'load data'!I341/1000000*'calc monthly loads'!$B$8</f>
        <v>95.137</v>
      </c>
      <c r="N341" s="1">
        <f>'load data'!J341/1000000*'calc monthly loads'!$B$8</f>
        <v>89.572</v>
      </c>
      <c r="O341" s="1">
        <f>'load data'!K341/1000000*'calc monthly loads'!$B$8</f>
        <v>76.328</v>
      </c>
      <c r="P341" s="1">
        <f>'load data'!L341/1000000*'calc monthly loads'!$B$8</f>
        <v>68.334</v>
      </c>
      <c r="Q341" s="1">
        <f>'load data'!M341/1000000*'calc monthly loads'!$B$8</f>
        <v>65.478</v>
      </c>
      <c r="R341" s="1">
        <f>'load data'!N341/1000000*'calc monthly loads'!$B$8</f>
        <v>62.797</v>
      </c>
      <c r="S341" s="1">
        <f>'load data'!O341/1000000*'calc monthly loads'!$B$8</f>
        <v>60.30499999999999</v>
      </c>
      <c r="T341" s="1">
        <f>'load data'!P341/1000000*'calc monthly loads'!$B$8</f>
        <v>60.214</v>
      </c>
      <c r="U341" t="s">
        <v>13</v>
      </c>
      <c r="V341" s="3">
        <v>0</v>
      </c>
      <c r="W341" t="s">
        <v>14</v>
      </c>
      <c r="X341" s="3">
        <f>SUM(I341:T341)</f>
        <v>995.7499999999998</v>
      </c>
    </row>
    <row r="342" spans="6:24" ht="12.75">
      <c r="F342">
        <f>'load data'!A342</f>
        <v>61900</v>
      </c>
      <c r="G342">
        <f>'load data'!B342</f>
        <v>1</v>
      </c>
      <c r="H342">
        <v>12</v>
      </c>
      <c r="I342" s="1">
        <f>'load data'!E342/1000000*'calc monthly loads'!$B$8</f>
        <v>54.81</v>
      </c>
      <c r="J342" s="1">
        <f>'load data'!F342/1000000*'calc monthly loads'!$B$8</f>
        <v>53.76</v>
      </c>
      <c r="K342" s="1">
        <f>'load data'!G342/1000000*'calc monthly loads'!$B$8</f>
        <v>56.182</v>
      </c>
      <c r="L342" s="1">
        <f>'load data'!H342/1000000*'calc monthly loads'!$B$8</f>
        <v>61.529999999999994</v>
      </c>
      <c r="M342" s="1">
        <f>'load data'!I342/1000000*'calc monthly loads'!$B$8</f>
        <v>59.934000000000005</v>
      </c>
      <c r="N342" s="1">
        <f>'load data'!J342/1000000*'calc monthly loads'!$B$8</f>
        <v>66.297</v>
      </c>
      <c r="O342" s="1">
        <f>'load data'!K342/1000000*'calc monthly loads'!$B$8</f>
        <v>80.27600000000001</v>
      </c>
      <c r="P342" s="1">
        <f>'load data'!L342/1000000*'calc monthly loads'!$B$8</f>
        <v>100.8</v>
      </c>
      <c r="Q342" s="1">
        <f>'load data'!M342/1000000*'calc monthly loads'!$B$8</f>
        <v>121.079</v>
      </c>
      <c r="R342" s="1">
        <f>'load data'!N342/1000000*'calc monthly loads'!$B$8</f>
        <v>153.377</v>
      </c>
      <c r="S342" s="1">
        <f>'load data'!O342/1000000*'calc monthly loads'!$B$8</f>
        <v>175.707</v>
      </c>
      <c r="T342" s="1">
        <f>'load data'!P342/1000000*'calc monthly loads'!$B$8</f>
        <v>168.035</v>
      </c>
      <c r="U342" t="s">
        <v>13</v>
      </c>
      <c r="V342" s="3">
        <f>SUM(P342:T342)</f>
        <v>718.9979999999999</v>
      </c>
      <c r="W342" t="s">
        <v>14</v>
      </c>
      <c r="X342" s="3">
        <f>SUM(I342:O342)</f>
        <v>432.78900000000004</v>
      </c>
    </row>
    <row r="343" spans="6:24" ht="12.75">
      <c r="F343">
        <f>'load data'!A343</f>
        <v>61900</v>
      </c>
      <c r="G343">
        <f>'load data'!B343</f>
        <v>2</v>
      </c>
      <c r="I343" s="1">
        <f>'load data'!E343/1000000*'calc monthly loads'!$B$8</f>
        <v>164.822</v>
      </c>
      <c r="J343" s="1">
        <f>'load data'!F343/1000000*'calc monthly loads'!$B$8</f>
        <v>180.558</v>
      </c>
      <c r="K343" s="1">
        <f>'load data'!G343/1000000*'calc monthly loads'!$B$8</f>
        <v>171.619</v>
      </c>
      <c r="L343" s="1">
        <f>'load data'!H343/1000000*'calc monthly loads'!$B$8</f>
        <v>159.79600000000002</v>
      </c>
      <c r="M343" s="1">
        <f>'load data'!I343/1000000*'calc monthly loads'!$B$8</f>
        <v>147.70700000000002</v>
      </c>
      <c r="N343" s="1">
        <f>'load data'!J343/1000000*'calc monthly loads'!$B$8</f>
        <v>134.28099999999998</v>
      </c>
      <c r="O343" s="1">
        <f>'load data'!K343/1000000*'calc monthly loads'!$B$8</f>
        <v>118.75500000000001</v>
      </c>
      <c r="P343" s="1">
        <f>'load data'!L343/1000000*'calc monthly loads'!$B$8</f>
        <v>114.835</v>
      </c>
      <c r="Q343" s="1">
        <f>'load data'!M343/1000000*'calc monthly loads'!$B$8</f>
        <v>107.604</v>
      </c>
      <c r="R343" s="1">
        <f>'load data'!N343/1000000*'calc monthly loads'!$B$8</f>
        <v>80.234</v>
      </c>
      <c r="S343" s="1">
        <f>'load data'!O343/1000000*'calc monthly loads'!$B$8</f>
        <v>60.690000000000005</v>
      </c>
      <c r="T343" s="1">
        <f>'load data'!P343/1000000*'calc monthly loads'!$B$8</f>
        <v>56.217</v>
      </c>
      <c r="U343" t="s">
        <v>13</v>
      </c>
      <c r="V343" s="3">
        <f>SUM(I343:S343)</f>
        <v>1440.901</v>
      </c>
      <c r="W343" t="s">
        <v>14</v>
      </c>
      <c r="X343" s="3">
        <f>T343</f>
        <v>56.217</v>
      </c>
    </row>
    <row r="344" spans="6:24" ht="12.75">
      <c r="F344">
        <f>'load data'!A344</f>
        <v>62000</v>
      </c>
      <c r="G344">
        <f>'load data'!B344</f>
        <v>1</v>
      </c>
      <c r="H344">
        <v>22</v>
      </c>
      <c r="I344" s="1">
        <f>'load data'!E344/1000000*'calc monthly loads'!$B$8</f>
        <v>53.150999999999996</v>
      </c>
      <c r="J344" s="1">
        <f>'load data'!F344/1000000*'calc monthly loads'!$B$8</f>
        <v>50.211</v>
      </c>
      <c r="K344" s="1">
        <f>'load data'!G344/1000000*'calc monthly loads'!$B$8</f>
        <v>49.903</v>
      </c>
      <c r="L344" s="1">
        <f>'load data'!H344/1000000*'calc monthly loads'!$B$8</f>
        <v>53.025</v>
      </c>
      <c r="M344" s="1">
        <f>'load data'!I344/1000000*'calc monthly loads'!$B$8</f>
        <v>54.684000000000005</v>
      </c>
      <c r="N344" s="1">
        <f>'load data'!J344/1000000*'calc monthly loads'!$B$8</f>
        <v>63.091</v>
      </c>
      <c r="O344" s="1">
        <f>'load data'!K344/1000000*'calc monthly loads'!$B$8</f>
        <v>78.79899999999999</v>
      </c>
      <c r="P344" s="1">
        <f>'load data'!L344/1000000*'calc monthly loads'!$B$8</f>
        <v>98.854</v>
      </c>
      <c r="Q344" s="1">
        <f>'load data'!M344/1000000*'calc monthly loads'!$B$8</f>
        <v>145.95700000000002</v>
      </c>
      <c r="R344" s="1">
        <f>'load data'!N344/1000000*'calc monthly loads'!$B$8</f>
        <v>152.992</v>
      </c>
      <c r="S344" s="1">
        <f>'load data'!O344/1000000*'calc monthly loads'!$B$8</f>
        <v>161.357</v>
      </c>
      <c r="T344" s="1">
        <f>'load data'!P344/1000000*'calc monthly loads'!$B$8</f>
        <v>167.363</v>
      </c>
      <c r="U344" t="s">
        <v>13</v>
      </c>
      <c r="V344" s="3">
        <f>SUM(P344:T344)</f>
        <v>726.5229999999999</v>
      </c>
      <c r="W344" t="s">
        <v>14</v>
      </c>
      <c r="X344" s="3">
        <f>SUM(I344:O344)</f>
        <v>402.864</v>
      </c>
    </row>
    <row r="345" spans="6:24" ht="12.75">
      <c r="F345">
        <f>'load data'!A345</f>
        <v>62000</v>
      </c>
      <c r="G345">
        <f>'load data'!B345</f>
        <v>2</v>
      </c>
      <c r="I345" s="1">
        <f>'load data'!E345/1000000*'calc monthly loads'!$B$8</f>
        <v>168.567</v>
      </c>
      <c r="J345" s="1">
        <f>'load data'!F345/1000000*'calc monthly loads'!$B$8</f>
        <v>170.8</v>
      </c>
      <c r="K345" s="1">
        <f>'load data'!G345/1000000*'calc monthly loads'!$B$8</f>
        <v>172.466</v>
      </c>
      <c r="L345" s="1">
        <f>'load data'!H345/1000000*'calc monthly loads'!$B$8</f>
        <v>168.861</v>
      </c>
      <c r="M345" s="1">
        <f>'load data'!I345/1000000*'calc monthly loads'!$B$8</f>
        <v>162.463</v>
      </c>
      <c r="N345" s="1">
        <f>'load data'!J345/1000000*'calc monthly loads'!$B$8</f>
        <v>152.068</v>
      </c>
      <c r="O345" s="1">
        <f>'load data'!K345/1000000*'calc monthly loads'!$B$8</f>
        <v>140.007</v>
      </c>
      <c r="P345" s="1">
        <f>'load data'!L345/1000000*'calc monthly loads'!$B$8</f>
        <v>134.456</v>
      </c>
      <c r="Q345" s="1">
        <f>'load data'!M345/1000000*'calc monthly loads'!$B$8</f>
        <v>120.74300000000001</v>
      </c>
      <c r="R345" s="1">
        <f>'load data'!N345/1000000*'calc monthly loads'!$B$8</f>
        <v>99.344</v>
      </c>
      <c r="S345" s="1">
        <f>'load data'!O345/1000000*'calc monthly loads'!$B$8</f>
        <v>75.00500000000001</v>
      </c>
      <c r="T345" s="1">
        <f>'load data'!P345/1000000*'calc monthly loads'!$B$8</f>
        <v>61.18</v>
      </c>
      <c r="U345" t="s">
        <v>13</v>
      </c>
      <c r="V345" s="3">
        <f>SUM(I345:S345)</f>
        <v>1564.78</v>
      </c>
      <c r="W345" t="s">
        <v>14</v>
      </c>
      <c r="X345" s="3">
        <f>T345</f>
        <v>61.18</v>
      </c>
    </row>
    <row r="346" spans="6:24" ht="12.75">
      <c r="F346">
        <f>'load data'!A346</f>
        <v>62100</v>
      </c>
      <c r="G346">
        <f>'load data'!B346</f>
        <v>1</v>
      </c>
      <c r="H346">
        <v>32</v>
      </c>
      <c r="I346" s="1">
        <f>'load data'!E346/1000000*'calc monthly loads'!$B$8</f>
        <v>53.269999999999996</v>
      </c>
      <c r="J346" s="1">
        <f>'load data'!F346/1000000*'calc monthly loads'!$B$8</f>
        <v>50.232</v>
      </c>
      <c r="K346" s="1">
        <f>'load data'!G346/1000000*'calc monthly loads'!$B$8</f>
        <v>49.182</v>
      </c>
      <c r="L346" s="1">
        <f>'load data'!H346/1000000*'calc monthly loads'!$B$8</f>
        <v>51.968</v>
      </c>
      <c r="M346" s="1">
        <f>'load data'!I346/1000000*'calc monthly loads'!$B$8</f>
        <v>56.399</v>
      </c>
      <c r="N346" s="1">
        <f>'load data'!J346/1000000*'calc monthly loads'!$B$8</f>
        <v>67.704</v>
      </c>
      <c r="O346" s="1">
        <f>'load data'!K346/1000000*'calc monthly loads'!$B$8</f>
        <v>86.989</v>
      </c>
      <c r="P346" s="1">
        <f>'load data'!L346/1000000*'calc monthly loads'!$B$8</f>
        <v>109.74600000000001</v>
      </c>
      <c r="Q346" s="1">
        <f>'load data'!M346/1000000*'calc monthly loads'!$B$8</f>
        <v>143.52800000000002</v>
      </c>
      <c r="R346" s="1">
        <f>'load data'!N346/1000000*'calc monthly loads'!$B$8</f>
        <v>172.557</v>
      </c>
      <c r="S346" s="1">
        <f>'load data'!O346/1000000*'calc monthly loads'!$B$8</f>
        <v>194.565</v>
      </c>
      <c r="T346" s="1">
        <f>'load data'!P346/1000000*'calc monthly loads'!$B$8</f>
        <v>173.509</v>
      </c>
      <c r="U346" t="s">
        <v>13</v>
      </c>
      <c r="V346" s="3">
        <f>SUM(P346:T346)</f>
        <v>793.905</v>
      </c>
      <c r="W346" t="s">
        <v>14</v>
      </c>
      <c r="X346" s="3">
        <f>SUM(I346:O346)</f>
        <v>415.744</v>
      </c>
    </row>
    <row r="347" spans="6:24" ht="12.75">
      <c r="F347">
        <f>'load data'!A347</f>
        <v>62100</v>
      </c>
      <c r="G347">
        <f>'load data'!B347</f>
        <v>2</v>
      </c>
      <c r="I347" s="1">
        <f>'load data'!E347/1000000*'calc monthly loads'!$B$8</f>
        <v>169.76399999999998</v>
      </c>
      <c r="J347" s="1">
        <f>'load data'!F347/1000000*'calc monthly loads'!$B$8</f>
        <v>169.428</v>
      </c>
      <c r="K347" s="1">
        <f>'load data'!G347/1000000*'calc monthly loads'!$B$8</f>
        <v>187.887</v>
      </c>
      <c r="L347" s="1">
        <f>'load data'!H347/1000000*'calc monthly loads'!$B$8</f>
        <v>162.218</v>
      </c>
      <c r="M347" s="1">
        <f>'load data'!I347/1000000*'calc monthly loads'!$B$8</f>
        <v>147.644</v>
      </c>
      <c r="N347" s="1">
        <f>'load data'!J347/1000000*'calc monthly loads'!$B$8</f>
        <v>141.526</v>
      </c>
      <c r="O347" s="1">
        <f>'load data'!K347/1000000*'calc monthly loads'!$B$8</f>
        <v>128.982</v>
      </c>
      <c r="P347" s="1">
        <f>'load data'!L347/1000000*'calc monthly loads'!$B$8</f>
        <v>126.595</v>
      </c>
      <c r="Q347" s="1">
        <f>'load data'!M347/1000000*'calc monthly loads'!$B$8</f>
        <v>117.99900000000001</v>
      </c>
      <c r="R347" s="1">
        <f>'load data'!N347/1000000*'calc monthly loads'!$B$8</f>
        <v>86.716</v>
      </c>
      <c r="S347" s="1">
        <f>'load data'!O347/1000000*'calc monthly loads'!$B$8</f>
        <v>68.411</v>
      </c>
      <c r="T347" s="1">
        <f>'load data'!P347/1000000*'calc monthly loads'!$B$8</f>
        <v>59.073</v>
      </c>
      <c r="U347" t="s">
        <v>13</v>
      </c>
      <c r="V347" s="3">
        <f>SUM(I347:S347)</f>
        <v>1507.1699999999998</v>
      </c>
      <c r="W347" t="s">
        <v>14</v>
      </c>
      <c r="X347" s="3">
        <f>T347</f>
        <v>59.073</v>
      </c>
    </row>
    <row r="348" spans="6:24" ht="12.75">
      <c r="F348">
        <f>'load data'!A348</f>
        <v>62200</v>
      </c>
      <c r="G348">
        <f>'load data'!B348</f>
        <v>1</v>
      </c>
      <c r="H348">
        <v>42</v>
      </c>
      <c r="I348" s="1">
        <f>'load data'!E348/1000000*'calc monthly loads'!$B$8</f>
        <v>52.619</v>
      </c>
      <c r="J348" s="1">
        <f>'load data'!F348/1000000*'calc monthly loads'!$B$8</f>
        <v>50.47</v>
      </c>
      <c r="K348" s="1">
        <f>'load data'!G348/1000000*'calc monthly loads'!$B$8</f>
        <v>49.763</v>
      </c>
      <c r="L348" s="1">
        <f>'load data'!H348/1000000*'calc monthly loads'!$B$8</f>
        <v>53.557</v>
      </c>
      <c r="M348" s="1">
        <f>'load data'!I348/1000000*'calc monthly loads'!$B$8</f>
        <v>60.123</v>
      </c>
      <c r="N348" s="1">
        <f>'load data'!J348/1000000*'calc monthly loads'!$B$8</f>
        <v>68.656</v>
      </c>
      <c r="O348" s="1">
        <f>'load data'!K348/1000000*'calc monthly loads'!$B$8</f>
        <v>89.22200000000001</v>
      </c>
      <c r="P348" s="1">
        <f>'load data'!L348/1000000*'calc monthly loads'!$B$8</f>
        <v>114.99600000000001</v>
      </c>
      <c r="Q348" s="1">
        <f>'load data'!M348/1000000*'calc monthly loads'!$B$8</f>
        <v>138.25</v>
      </c>
      <c r="R348" s="1">
        <f>'load data'!N348/1000000*'calc monthly loads'!$B$8</f>
        <v>162.498</v>
      </c>
      <c r="S348" s="1">
        <f>'load data'!O348/1000000*'calc monthly loads'!$B$8</f>
        <v>188.832</v>
      </c>
      <c r="T348" s="1">
        <f>'load data'!P348/1000000*'calc monthly loads'!$B$8</f>
        <v>203.58100000000002</v>
      </c>
      <c r="U348" t="s">
        <v>13</v>
      </c>
      <c r="V348" s="3">
        <f>SUM(P348:T348)</f>
        <v>808.157</v>
      </c>
      <c r="W348" t="s">
        <v>14</v>
      </c>
      <c r="X348" s="3">
        <f>SUM(I348:O348)</f>
        <v>424.40999999999997</v>
      </c>
    </row>
    <row r="349" spans="6:24" ht="12.75">
      <c r="F349">
        <f>'load data'!A349</f>
        <v>62200</v>
      </c>
      <c r="G349">
        <f>'load data'!B349</f>
        <v>2</v>
      </c>
      <c r="I349" s="1">
        <f>'load data'!E349/1000000*'calc monthly loads'!$B$8</f>
        <v>184.667</v>
      </c>
      <c r="J349" s="1">
        <f>'load data'!F349/1000000*'calc monthly loads'!$B$8</f>
        <v>186.24200000000002</v>
      </c>
      <c r="K349" s="1">
        <f>'load data'!G349/1000000*'calc monthly loads'!$B$8</f>
        <v>172.9</v>
      </c>
      <c r="L349" s="1">
        <f>'load data'!H349/1000000*'calc monthly loads'!$B$8</f>
        <v>171.115</v>
      </c>
      <c r="M349" s="1">
        <f>'load data'!I349/1000000*'calc monthly loads'!$B$8</f>
        <v>162.344</v>
      </c>
      <c r="N349" s="1">
        <f>'load data'!J349/1000000*'calc monthly loads'!$B$8</f>
        <v>148.876</v>
      </c>
      <c r="O349" s="1">
        <f>'load data'!K349/1000000*'calc monthly loads'!$B$8</f>
        <v>133.35</v>
      </c>
      <c r="P349" s="1">
        <f>'load data'!L349/1000000*'calc monthly loads'!$B$8</f>
        <v>130.158</v>
      </c>
      <c r="Q349" s="1">
        <f>'load data'!M349/1000000*'calc monthly loads'!$B$8</f>
        <v>123.438</v>
      </c>
      <c r="R349" s="1">
        <f>'load data'!N349/1000000*'calc monthly loads'!$B$8</f>
        <v>96.509</v>
      </c>
      <c r="S349" s="1">
        <f>'load data'!O349/1000000*'calc monthly loads'!$B$8</f>
        <v>77.182</v>
      </c>
      <c r="T349" s="1">
        <f>'load data'!P349/1000000*'calc monthly loads'!$B$8</f>
        <v>70.168</v>
      </c>
      <c r="U349" t="s">
        <v>13</v>
      </c>
      <c r="V349" s="3">
        <f>SUM(I349:S349)</f>
        <v>1586.781</v>
      </c>
      <c r="W349" t="s">
        <v>14</v>
      </c>
      <c r="X349" s="3">
        <f>T349</f>
        <v>70.168</v>
      </c>
    </row>
    <row r="350" spans="6:24" ht="12.75">
      <c r="F350">
        <f>'load data'!A350</f>
        <v>62300</v>
      </c>
      <c r="G350">
        <f>'load data'!B350</f>
        <v>1</v>
      </c>
      <c r="H350">
        <v>52</v>
      </c>
      <c r="I350" s="1">
        <f>'load data'!E350/1000000*'calc monthly loads'!$B$8</f>
        <v>59.745</v>
      </c>
      <c r="J350" s="1">
        <f>'load data'!F350/1000000*'calc monthly loads'!$B$8</f>
        <v>52.052</v>
      </c>
      <c r="K350" s="1">
        <f>'load data'!G350/1000000*'calc monthly loads'!$B$8</f>
        <v>51.016</v>
      </c>
      <c r="L350" s="1">
        <f>'load data'!H350/1000000*'calc monthly loads'!$B$8</f>
        <v>54.229000000000006</v>
      </c>
      <c r="M350" s="1">
        <f>'load data'!I350/1000000*'calc monthly loads'!$B$8</f>
        <v>59.101000000000006</v>
      </c>
      <c r="N350" s="1">
        <f>'load data'!J350/1000000*'calc monthly loads'!$B$8</f>
        <v>73.003</v>
      </c>
      <c r="O350" s="1">
        <f>'load data'!K350/1000000*'calc monthly loads'!$B$8</f>
        <v>90.398</v>
      </c>
      <c r="P350" s="1">
        <f>'load data'!L350/1000000*'calc monthly loads'!$B$8</f>
        <v>116.837</v>
      </c>
      <c r="Q350" s="1">
        <f>'load data'!M350/1000000*'calc monthly loads'!$B$8</f>
        <v>158.12300000000002</v>
      </c>
      <c r="R350" s="1">
        <f>'load data'!N350/1000000*'calc monthly loads'!$B$8</f>
        <v>165.767</v>
      </c>
      <c r="S350" s="1">
        <f>'load data'!O350/1000000*'calc monthly loads'!$B$8</f>
        <v>204.89000000000001</v>
      </c>
      <c r="T350" s="1">
        <f>'load data'!P350/1000000*'calc monthly loads'!$B$8</f>
        <v>192.087</v>
      </c>
      <c r="U350" t="s">
        <v>13</v>
      </c>
      <c r="V350" s="3">
        <f>SUM(P350:T350)</f>
        <v>837.7040000000001</v>
      </c>
      <c r="W350" t="s">
        <v>14</v>
      </c>
      <c r="X350" s="3">
        <f>SUM(I350:O350)</f>
        <v>439.544</v>
      </c>
    </row>
    <row r="351" spans="6:24" ht="12.75">
      <c r="F351">
        <f>'load data'!A351</f>
        <v>62300</v>
      </c>
      <c r="G351">
        <f>'load data'!B351</f>
        <v>2</v>
      </c>
      <c r="I351" s="1">
        <f>'load data'!E351/1000000*'calc monthly loads'!$B$8</f>
        <v>176.792</v>
      </c>
      <c r="J351" s="1">
        <f>'load data'!F351/1000000*'calc monthly loads'!$B$8</f>
        <v>176.876</v>
      </c>
      <c r="K351" s="1">
        <f>'load data'!G351/1000000*'calc monthly loads'!$B$8</f>
        <v>172.50799999999998</v>
      </c>
      <c r="L351" s="1">
        <f>'load data'!H351/1000000*'calc monthly loads'!$B$8</f>
        <v>175.399</v>
      </c>
      <c r="M351" s="1">
        <f>'load data'!I351/1000000*'calc monthly loads'!$B$8</f>
        <v>165.032</v>
      </c>
      <c r="N351" s="1">
        <f>'load data'!J351/1000000*'calc monthly loads'!$B$8</f>
        <v>152.523</v>
      </c>
      <c r="O351" s="1">
        <f>'load data'!K351/1000000*'calc monthly loads'!$B$8</f>
        <v>139.657</v>
      </c>
      <c r="P351" s="1">
        <f>'load data'!L351/1000000*'calc monthly loads'!$B$8</f>
        <v>129.402</v>
      </c>
      <c r="Q351" s="1">
        <f>'load data'!M351/1000000*'calc monthly loads'!$B$8</f>
        <v>121.03</v>
      </c>
      <c r="R351" s="1">
        <f>'load data'!N351/1000000*'calc monthly loads'!$B$8</f>
        <v>93.41499999999999</v>
      </c>
      <c r="S351" s="1">
        <f>'load data'!O351/1000000*'calc monthly loads'!$B$8</f>
        <v>72.97500000000001</v>
      </c>
      <c r="T351" s="1">
        <f>'load data'!P351/1000000*'calc monthly loads'!$B$8</f>
        <v>62.62200000000001</v>
      </c>
      <c r="U351" t="s">
        <v>13</v>
      </c>
      <c r="V351" s="3">
        <f>SUM(I351:S351)</f>
        <v>1575.609</v>
      </c>
      <c r="W351" t="s">
        <v>14</v>
      </c>
      <c r="X351" s="3">
        <f>T351</f>
        <v>62.62200000000001</v>
      </c>
    </row>
    <row r="352" spans="6:24" ht="12.75">
      <c r="F352">
        <f>'load data'!A352</f>
        <v>62400</v>
      </c>
      <c r="G352">
        <f>'load data'!B352</f>
        <v>1</v>
      </c>
      <c r="H352">
        <v>62</v>
      </c>
      <c r="I352" s="1">
        <f>'load data'!E352/1000000*'calc monthly loads'!$B$8</f>
        <v>55.734</v>
      </c>
      <c r="J352" s="1">
        <f>'load data'!F352/1000000*'calc monthly loads'!$B$8</f>
        <v>50.316</v>
      </c>
      <c r="K352" s="1">
        <f>'load data'!G352/1000000*'calc monthly loads'!$B$8</f>
        <v>49</v>
      </c>
      <c r="L352" s="1">
        <f>'load data'!H352/1000000*'calc monthly loads'!$B$8</f>
        <v>49.721</v>
      </c>
      <c r="M352" s="1">
        <f>'load data'!I352/1000000*'calc monthly loads'!$B$8</f>
        <v>48.86</v>
      </c>
      <c r="N352" s="1">
        <f>'load data'!J352/1000000*'calc monthly loads'!$B$8</f>
        <v>57.028999999999996</v>
      </c>
      <c r="O352" s="1">
        <f>'load data'!K352/1000000*'calc monthly loads'!$B$8</f>
        <v>69.965</v>
      </c>
      <c r="P352" s="1">
        <f>'load data'!L352/1000000*'calc monthly loads'!$B$8</f>
        <v>81.634</v>
      </c>
      <c r="Q352" s="1">
        <f>'load data'!M352/1000000*'calc monthly loads'!$B$8</f>
        <v>95.984</v>
      </c>
      <c r="R352" s="1">
        <f>'load data'!N352/1000000*'calc monthly loads'!$B$8</f>
        <v>128.24</v>
      </c>
      <c r="S352" s="1">
        <f>'load data'!O352/1000000*'calc monthly loads'!$B$8</f>
        <v>136.16400000000002</v>
      </c>
      <c r="T352" s="1">
        <f>'load data'!P352/1000000*'calc monthly loads'!$B$8</f>
        <v>140.875</v>
      </c>
      <c r="U352" t="s">
        <v>13</v>
      </c>
      <c r="V352" s="3">
        <v>0</v>
      </c>
      <c r="W352" t="s">
        <v>14</v>
      </c>
      <c r="X352" s="3">
        <f>SUM(I352:T352)</f>
        <v>963.522</v>
      </c>
    </row>
    <row r="353" spans="6:24" ht="12.75">
      <c r="F353">
        <f>'load data'!A353</f>
        <v>62400</v>
      </c>
      <c r="G353">
        <f>'load data'!B353</f>
        <v>2</v>
      </c>
      <c r="I353" s="1">
        <f>'load data'!E353/1000000*'calc monthly loads'!$B$8</f>
        <v>132.587</v>
      </c>
      <c r="J353" s="1">
        <f>'load data'!F353/1000000*'calc monthly loads'!$B$8</f>
        <v>134.113</v>
      </c>
      <c r="K353" s="1">
        <f>'load data'!G353/1000000*'calc monthly loads'!$B$8</f>
        <v>136.668</v>
      </c>
      <c r="L353" s="1">
        <f>'load data'!H353/1000000*'calc monthly loads'!$B$8</f>
        <v>137.41000000000003</v>
      </c>
      <c r="M353" s="1">
        <f>'load data'!I353/1000000*'calc monthly loads'!$B$8</f>
        <v>130.63400000000001</v>
      </c>
      <c r="N353" s="1">
        <f>'load data'!J353/1000000*'calc monthly loads'!$B$8</f>
        <v>126.308</v>
      </c>
      <c r="O353" s="1">
        <f>'load data'!K353/1000000*'calc monthly loads'!$B$8</f>
        <v>113.561</v>
      </c>
      <c r="P353" s="1">
        <f>'load data'!L353/1000000*'calc monthly loads'!$B$8</f>
        <v>107.457</v>
      </c>
      <c r="Q353" s="1">
        <f>'load data'!M353/1000000*'calc monthly loads'!$B$8</f>
        <v>105.322</v>
      </c>
      <c r="R353" s="1">
        <f>'load data'!N353/1000000*'calc monthly loads'!$B$8</f>
        <v>88.018</v>
      </c>
      <c r="S353" s="1">
        <f>'load data'!O353/1000000*'calc monthly loads'!$B$8</f>
        <v>68.25</v>
      </c>
      <c r="T353" s="1">
        <f>'load data'!P353/1000000*'calc monthly loads'!$B$8</f>
        <v>60.85099999999999</v>
      </c>
      <c r="U353" t="s">
        <v>13</v>
      </c>
      <c r="V353" s="3">
        <v>0</v>
      </c>
      <c r="W353" t="s">
        <v>14</v>
      </c>
      <c r="X353" s="3">
        <f>SUM(I353:T353)</f>
        <v>1341.1789999999999</v>
      </c>
    </row>
    <row r="354" spans="6:24" ht="12.75">
      <c r="F354">
        <f>'load data'!A354</f>
        <v>62500</v>
      </c>
      <c r="G354">
        <f>'load data'!B354</f>
        <v>1</v>
      </c>
      <c r="H354">
        <v>72</v>
      </c>
      <c r="I354" s="1">
        <f>'load data'!E354/1000000*'calc monthly loads'!$B$8</f>
        <v>53.858000000000004</v>
      </c>
      <c r="J354" s="1">
        <f>'load data'!F354/1000000*'calc monthly loads'!$B$8</f>
        <v>49.231</v>
      </c>
      <c r="K354" s="1">
        <f>'load data'!G354/1000000*'calc monthly loads'!$B$8</f>
        <v>48.349</v>
      </c>
      <c r="L354" s="1">
        <f>'load data'!H354/1000000*'calc monthly loads'!$B$8</f>
        <v>48.489</v>
      </c>
      <c r="M354" s="1">
        <f>'load data'!I354/1000000*'calc monthly loads'!$B$8</f>
        <v>49.567</v>
      </c>
      <c r="N354" s="1">
        <f>'load data'!J354/1000000*'calc monthly loads'!$B$8</f>
        <v>54.397</v>
      </c>
      <c r="O354" s="1">
        <f>'load data'!K354/1000000*'calc monthly loads'!$B$8</f>
        <v>60.333</v>
      </c>
      <c r="P354" s="1">
        <f>'load data'!L354/1000000*'calc monthly loads'!$B$8</f>
        <v>61.858999999999995</v>
      </c>
      <c r="Q354" s="1">
        <f>'load data'!M354/1000000*'calc monthly loads'!$B$8</f>
        <v>65.429</v>
      </c>
      <c r="R354" s="1">
        <f>'load data'!N354/1000000*'calc monthly loads'!$B$8</f>
        <v>75.131</v>
      </c>
      <c r="S354" s="1">
        <f>'load data'!O354/1000000*'calc monthly loads'!$B$8</f>
        <v>105.273</v>
      </c>
      <c r="T354" s="1">
        <f>'load data'!P354/1000000*'calc monthly loads'!$B$8</f>
        <v>117.824</v>
      </c>
      <c r="U354" t="s">
        <v>13</v>
      </c>
      <c r="V354" s="3">
        <v>0</v>
      </c>
      <c r="W354" t="s">
        <v>14</v>
      </c>
      <c r="X354" s="3">
        <f>SUM(I354:T354)</f>
        <v>789.74</v>
      </c>
    </row>
    <row r="355" spans="6:24" ht="12.75">
      <c r="F355">
        <f>'load data'!A355</f>
        <v>62500</v>
      </c>
      <c r="G355">
        <f>'load data'!B355</f>
        <v>2</v>
      </c>
      <c r="I355" s="1">
        <f>'load data'!E355/1000000*'calc monthly loads'!$B$8</f>
        <v>118.25099999999999</v>
      </c>
      <c r="J355" s="1">
        <f>'load data'!F355/1000000*'calc monthly loads'!$B$8</f>
        <v>119.56000000000002</v>
      </c>
      <c r="K355" s="1">
        <f>'load data'!G355/1000000*'calc monthly loads'!$B$8</f>
        <v>120.72899999999998</v>
      </c>
      <c r="L355" s="1">
        <f>'load data'!H355/1000000*'calc monthly loads'!$B$8</f>
        <v>115.297</v>
      </c>
      <c r="M355" s="1">
        <f>'load data'!I355/1000000*'calc monthly loads'!$B$8</f>
        <v>113.722</v>
      </c>
      <c r="N355" s="1">
        <f>'load data'!J355/1000000*'calc monthly loads'!$B$8</f>
        <v>116.837</v>
      </c>
      <c r="O355" s="1">
        <f>'load data'!K355/1000000*'calc monthly loads'!$B$8</f>
        <v>82.453</v>
      </c>
      <c r="P355" s="1">
        <f>'load data'!L355/1000000*'calc monthly loads'!$B$8</f>
        <v>74.389</v>
      </c>
      <c r="Q355" s="1">
        <f>'load data'!M355/1000000*'calc monthly loads'!$B$8</f>
        <v>71.00099999999999</v>
      </c>
      <c r="R355" s="1">
        <f>'load data'!N355/1000000*'calc monthly loads'!$B$8</f>
        <v>64.06400000000001</v>
      </c>
      <c r="S355" s="1">
        <f>'load data'!O355/1000000*'calc monthly loads'!$B$8</f>
        <v>57.077999999999996</v>
      </c>
      <c r="T355" s="1">
        <f>'load data'!P355/1000000*'calc monthly loads'!$B$8</f>
        <v>55.495999999999995</v>
      </c>
      <c r="U355" t="s">
        <v>13</v>
      </c>
      <c r="V355" s="3">
        <v>0</v>
      </c>
      <c r="W355" t="s">
        <v>14</v>
      </c>
      <c r="X355" s="3">
        <f>SUM(I355:T355)</f>
        <v>1108.877</v>
      </c>
    </row>
    <row r="356" spans="6:24" ht="12.75">
      <c r="F356">
        <f>'load data'!A356</f>
        <v>62600</v>
      </c>
      <c r="G356">
        <f>'load data'!B356</f>
        <v>1</v>
      </c>
      <c r="H356">
        <v>12</v>
      </c>
      <c r="I356" s="1">
        <f>'load data'!E356/1000000*'calc monthly loads'!$B$8</f>
        <v>51.674</v>
      </c>
      <c r="J356" s="1">
        <f>'load data'!F356/1000000*'calc monthly loads'!$B$8</f>
        <v>50.414</v>
      </c>
      <c r="K356" s="1">
        <f>'load data'!G356/1000000*'calc monthly loads'!$B$8</f>
        <v>57.89</v>
      </c>
      <c r="L356" s="1">
        <f>'load data'!H356/1000000*'calc monthly loads'!$B$8</f>
        <v>59.14999999999999</v>
      </c>
      <c r="M356" s="1">
        <f>'load data'!I356/1000000*'calc monthly loads'!$B$8</f>
        <v>61.57899999999999</v>
      </c>
      <c r="N356" s="1">
        <f>'load data'!J356/1000000*'calc monthly loads'!$B$8</f>
        <v>72.275</v>
      </c>
      <c r="O356" s="1">
        <f>'load data'!K356/1000000*'calc monthly loads'!$B$8</f>
        <v>89.20100000000001</v>
      </c>
      <c r="P356" s="1">
        <f>'load data'!L356/1000000*'calc monthly loads'!$B$8</f>
        <v>120.491</v>
      </c>
      <c r="Q356" s="1">
        <f>'load data'!M356/1000000*'calc monthly loads'!$B$8</f>
        <v>138.06799999999998</v>
      </c>
      <c r="R356" s="1">
        <f>'load data'!N356/1000000*'calc monthly loads'!$B$8</f>
        <v>183.673</v>
      </c>
      <c r="S356" s="1">
        <f>'load data'!O356/1000000*'calc monthly loads'!$B$8</f>
        <v>200.781</v>
      </c>
      <c r="T356" s="1">
        <f>'load data'!P356/1000000*'calc monthly loads'!$B$8</f>
        <v>182.91</v>
      </c>
      <c r="U356" t="s">
        <v>13</v>
      </c>
      <c r="V356" s="3">
        <f>SUM(P356:T356)</f>
        <v>825.9229999999999</v>
      </c>
      <c r="W356" t="s">
        <v>14</v>
      </c>
      <c r="X356" s="3">
        <f>SUM(I356:O356)</f>
        <v>442.183</v>
      </c>
    </row>
    <row r="357" spans="6:24" ht="12.75">
      <c r="F357">
        <f>'load data'!A357</f>
        <v>62600</v>
      </c>
      <c r="G357">
        <f>'load data'!B357</f>
        <v>2</v>
      </c>
      <c r="I357" s="1">
        <f>'load data'!E357/1000000*'calc monthly loads'!$B$8</f>
        <v>185.535</v>
      </c>
      <c r="J357" s="1">
        <f>'load data'!F357/1000000*'calc monthly loads'!$B$8</f>
        <v>207.62</v>
      </c>
      <c r="K357" s="1">
        <f>'load data'!G357/1000000*'calc monthly loads'!$B$8</f>
        <v>190.218</v>
      </c>
      <c r="L357" s="1">
        <f>'load data'!H357/1000000*'calc monthly loads'!$B$8</f>
        <v>179.95600000000002</v>
      </c>
      <c r="M357" s="1">
        <f>'load data'!I357/1000000*'calc monthly loads'!$B$8</f>
        <v>171.185</v>
      </c>
      <c r="N357" s="1">
        <f>'load data'!J357/1000000*'calc monthly loads'!$B$8</f>
        <v>153.447</v>
      </c>
      <c r="O357" s="1">
        <f>'load data'!K357/1000000*'calc monthly loads'!$B$8</f>
        <v>131.502</v>
      </c>
      <c r="P357" s="1">
        <f>'load data'!L357/1000000*'calc monthly loads'!$B$8</f>
        <v>124.516</v>
      </c>
      <c r="Q357" s="1">
        <f>'load data'!M357/1000000*'calc monthly loads'!$B$8</f>
        <v>120.645</v>
      </c>
      <c r="R357" s="1">
        <f>'load data'!N357/1000000*'calc monthly loads'!$B$8</f>
        <v>90.342</v>
      </c>
      <c r="S357" s="1">
        <f>'load data'!O357/1000000*'calc monthly loads'!$B$8</f>
        <v>69.783</v>
      </c>
      <c r="T357" s="1">
        <f>'load data'!P357/1000000*'calc monthly loads'!$B$8</f>
        <v>59.598000000000006</v>
      </c>
      <c r="U357" t="s">
        <v>13</v>
      </c>
      <c r="V357" s="3">
        <f>SUM(I357:S357)</f>
        <v>1624.7489999999998</v>
      </c>
      <c r="W357" t="s">
        <v>14</v>
      </c>
      <c r="X357" s="3">
        <f>T357</f>
        <v>59.598000000000006</v>
      </c>
    </row>
    <row r="358" spans="6:24" ht="12.75">
      <c r="F358">
        <f>'load data'!A358</f>
        <v>62700</v>
      </c>
      <c r="G358">
        <f>'load data'!B358</f>
        <v>1</v>
      </c>
      <c r="H358">
        <v>22</v>
      </c>
      <c r="I358" s="1">
        <f>'load data'!E358/1000000*'calc monthly loads'!$B$8</f>
        <v>52.808</v>
      </c>
      <c r="J358" s="1">
        <f>'load data'!F358/1000000*'calc monthly loads'!$B$8</f>
        <v>51.737</v>
      </c>
      <c r="K358" s="1">
        <f>'load data'!G358/1000000*'calc monthly loads'!$B$8</f>
        <v>51.254000000000005</v>
      </c>
      <c r="L358" s="1">
        <f>'load data'!H358/1000000*'calc monthly loads'!$B$8</f>
        <v>52.955</v>
      </c>
      <c r="M358" s="1">
        <f>'load data'!I358/1000000*'calc monthly loads'!$B$8</f>
        <v>61.831</v>
      </c>
      <c r="N358" s="1">
        <f>'load data'!J358/1000000*'calc monthly loads'!$B$8</f>
        <v>68.005</v>
      </c>
      <c r="O358" s="1">
        <f>'load data'!K358/1000000*'calc monthly loads'!$B$8</f>
        <v>86.97500000000001</v>
      </c>
      <c r="P358" s="1">
        <f>'load data'!L358/1000000*'calc monthly loads'!$B$8</f>
        <v>116.20700000000001</v>
      </c>
      <c r="Q358" s="1">
        <f>'load data'!M358/1000000*'calc monthly loads'!$B$8</f>
        <v>143.43</v>
      </c>
      <c r="R358" s="1">
        <f>'load data'!N358/1000000*'calc monthly loads'!$B$8</f>
        <v>180.236</v>
      </c>
      <c r="S358" s="1">
        <f>'load data'!O358/1000000*'calc monthly loads'!$B$8</f>
        <v>199.99</v>
      </c>
      <c r="T358" s="1">
        <f>'load data'!P358/1000000*'calc monthly loads'!$B$8</f>
        <v>200.361</v>
      </c>
      <c r="U358" t="s">
        <v>13</v>
      </c>
      <c r="V358" s="3">
        <f>SUM(P358:T358)</f>
        <v>840.224</v>
      </c>
      <c r="W358" t="s">
        <v>14</v>
      </c>
      <c r="X358" s="3">
        <f>SUM(I358:O358)</f>
        <v>425.56500000000005</v>
      </c>
    </row>
    <row r="359" spans="6:24" ht="12.75">
      <c r="F359">
        <f>'load data'!A359</f>
        <v>62700</v>
      </c>
      <c r="G359">
        <f>'load data'!B359</f>
        <v>2</v>
      </c>
      <c r="I359" s="1">
        <f>'load data'!E359/1000000*'calc monthly loads'!$B$8</f>
        <v>199.96200000000002</v>
      </c>
      <c r="J359" s="1">
        <f>'load data'!F359/1000000*'calc monthly loads'!$B$8</f>
        <v>221.89299999999997</v>
      </c>
      <c r="K359" s="1">
        <f>'load data'!G359/1000000*'calc monthly loads'!$B$8</f>
        <v>192.507</v>
      </c>
      <c r="L359" s="1">
        <f>'load data'!H359/1000000*'calc monthly loads'!$B$8</f>
        <v>176.89000000000001</v>
      </c>
      <c r="M359" s="1">
        <f>'load data'!I359/1000000*'calc monthly loads'!$B$8</f>
        <v>175.938</v>
      </c>
      <c r="N359" s="1">
        <f>'load data'!J359/1000000*'calc monthly loads'!$B$8</f>
        <v>155.93900000000002</v>
      </c>
      <c r="O359" s="1">
        <f>'load data'!K359/1000000*'calc monthly loads'!$B$8</f>
        <v>143.549</v>
      </c>
      <c r="P359" s="1">
        <f>'load data'!L359/1000000*'calc monthly loads'!$B$8</f>
        <v>131.62800000000001</v>
      </c>
      <c r="Q359" s="1">
        <f>'load data'!M359/1000000*'calc monthly loads'!$B$8</f>
        <v>113.68</v>
      </c>
      <c r="R359" s="1">
        <f>'load data'!N359/1000000*'calc monthly loads'!$B$8</f>
        <v>87.024</v>
      </c>
      <c r="S359" s="1">
        <f>'load data'!O359/1000000*'calc monthly loads'!$B$8</f>
        <v>68.943</v>
      </c>
      <c r="T359" s="1">
        <f>'load data'!P359/1000000*'calc monthly loads'!$B$8</f>
        <v>58.247</v>
      </c>
      <c r="U359" t="s">
        <v>13</v>
      </c>
      <c r="V359" s="3">
        <f>SUM(I359:S359)</f>
        <v>1667.9530000000002</v>
      </c>
      <c r="W359" t="s">
        <v>14</v>
      </c>
      <c r="X359" s="3">
        <f>T359</f>
        <v>58.247</v>
      </c>
    </row>
    <row r="360" spans="6:24" ht="12.75">
      <c r="F360">
        <f>'load data'!A360</f>
        <v>62800</v>
      </c>
      <c r="G360">
        <f>'load data'!B360</f>
        <v>1</v>
      </c>
      <c r="H360">
        <v>32</v>
      </c>
      <c r="I360" s="1">
        <f>'load data'!E360/1000000*'calc monthly loads'!$B$8</f>
        <v>51.751000000000005</v>
      </c>
      <c r="J360" s="1">
        <f>'load data'!F360/1000000*'calc monthly loads'!$B$8</f>
        <v>49.959</v>
      </c>
      <c r="K360" s="1">
        <f>'load data'!G360/1000000*'calc monthly loads'!$B$8</f>
        <v>48.370000000000005</v>
      </c>
      <c r="L360" s="1">
        <f>'load data'!H360/1000000*'calc monthly loads'!$B$8</f>
        <v>49.7</v>
      </c>
      <c r="M360" s="1">
        <f>'load data'!I360/1000000*'calc monthly loads'!$B$8</f>
        <v>56.161</v>
      </c>
      <c r="N360" s="1">
        <f>'load data'!J360/1000000*'calc monthly loads'!$B$8</f>
        <v>65.905</v>
      </c>
      <c r="O360" s="1">
        <f>'load data'!K360/1000000*'calc monthly loads'!$B$8</f>
        <v>88.249</v>
      </c>
      <c r="P360" s="1">
        <f>'load data'!L360/1000000*'calc monthly loads'!$B$8</f>
        <v>110.67699999999999</v>
      </c>
      <c r="Q360" s="1">
        <f>'load data'!M360/1000000*'calc monthly loads'!$B$8</f>
        <v>133.63</v>
      </c>
      <c r="R360" s="1">
        <f>'load data'!N360/1000000*'calc monthly loads'!$B$8</f>
        <v>156.87</v>
      </c>
      <c r="S360" s="1">
        <f>'load data'!O360/1000000*'calc monthly loads'!$B$8</f>
        <v>173.81699999999998</v>
      </c>
      <c r="T360" s="1">
        <f>'load data'!P360/1000000*'calc monthly loads'!$B$8</f>
        <v>182.70000000000002</v>
      </c>
      <c r="U360" t="s">
        <v>13</v>
      </c>
      <c r="V360" s="3">
        <f>SUM(P360:T360)</f>
        <v>757.6940000000001</v>
      </c>
      <c r="W360" t="s">
        <v>14</v>
      </c>
      <c r="X360" s="3">
        <f>SUM(I360:O360)</f>
        <v>410.095</v>
      </c>
    </row>
    <row r="361" spans="6:24" ht="12.75">
      <c r="F361">
        <f>'load data'!A361</f>
        <v>62800</v>
      </c>
      <c r="G361">
        <f>'load data'!B361</f>
        <v>2</v>
      </c>
      <c r="I361" s="1">
        <f>'load data'!E361/1000000*'calc monthly loads'!$B$8</f>
        <v>181.23</v>
      </c>
      <c r="J361" s="1">
        <f>'load data'!F361/1000000*'calc monthly loads'!$B$8</f>
        <v>180.656</v>
      </c>
      <c r="K361" s="1">
        <f>'load data'!G361/1000000*'calc monthly loads'!$B$8</f>
        <v>180.474</v>
      </c>
      <c r="L361" s="1">
        <f>'load data'!H361/1000000*'calc monthly loads'!$B$8</f>
        <v>170.457</v>
      </c>
      <c r="M361" s="1">
        <f>'load data'!I361/1000000*'calc monthly loads'!$B$8</f>
        <v>162.54000000000002</v>
      </c>
      <c r="N361" s="1">
        <f>'load data'!J361/1000000*'calc monthly loads'!$B$8</f>
        <v>151.23499999999999</v>
      </c>
      <c r="O361" s="1">
        <f>'load data'!K361/1000000*'calc monthly loads'!$B$8</f>
        <v>149.716</v>
      </c>
      <c r="P361" s="1">
        <f>'load data'!L361/1000000*'calc monthly loads'!$B$8</f>
        <v>141.603</v>
      </c>
      <c r="Q361" s="1">
        <f>'load data'!M361/1000000*'calc monthly loads'!$B$8</f>
        <v>130.417</v>
      </c>
      <c r="R361" s="1">
        <f>'load data'!N361/1000000*'calc monthly loads'!$B$8</f>
        <v>103.39699999999999</v>
      </c>
      <c r="S361" s="1">
        <f>'load data'!O361/1000000*'calc monthly loads'!$B$8</f>
        <v>76.678</v>
      </c>
      <c r="T361" s="1">
        <f>'load data'!P361/1000000*'calc monthly loads'!$B$8</f>
        <v>68.70500000000001</v>
      </c>
      <c r="U361" t="s">
        <v>13</v>
      </c>
      <c r="V361" s="3">
        <f>SUM(I361:S361)</f>
        <v>1628.4029999999998</v>
      </c>
      <c r="W361" t="s">
        <v>14</v>
      </c>
      <c r="X361" s="3">
        <f>T361</f>
        <v>68.70500000000001</v>
      </c>
    </row>
    <row r="362" spans="6:24" ht="12.75">
      <c r="F362">
        <f>'load data'!A362</f>
        <v>62900</v>
      </c>
      <c r="G362">
        <f>'load data'!B362</f>
        <v>1</v>
      </c>
      <c r="H362">
        <v>42</v>
      </c>
      <c r="I362" s="1">
        <f>'load data'!E362/1000000*'calc monthly loads'!$B$8</f>
        <v>61.529999999999994</v>
      </c>
      <c r="J362" s="1">
        <f>'load data'!F362/1000000*'calc monthly loads'!$B$8</f>
        <v>59.85</v>
      </c>
      <c r="K362" s="1">
        <f>'load data'!G362/1000000*'calc monthly loads'!$B$8</f>
        <v>58.331</v>
      </c>
      <c r="L362" s="1">
        <f>'load data'!H362/1000000*'calc monthly loads'!$B$8</f>
        <v>57.61</v>
      </c>
      <c r="M362" s="1">
        <f>'load data'!I362/1000000*'calc monthly loads'!$B$8</f>
        <v>60.83</v>
      </c>
      <c r="N362" s="1">
        <f>'load data'!J362/1000000*'calc monthly loads'!$B$8</f>
        <v>71.428</v>
      </c>
      <c r="O362" s="1">
        <f>'load data'!K362/1000000*'calc monthly loads'!$B$8</f>
        <v>90.202</v>
      </c>
      <c r="P362" s="1">
        <f>'load data'!L362/1000000*'calc monthly loads'!$B$8</f>
        <v>120.477</v>
      </c>
      <c r="Q362" s="1">
        <f>'load data'!M362/1000000*'calc monthly loads'!$B$8</f>
        <v>157.80100000000002</v>
      </c>
      <c r="R362" s="1">
        <f>'load data'!N362/1000000*'calc monthly loads'!$B$8</f>
        <v>166.677</v>
      </c>
      <c r="S362" s="1">
        <f>'load data'!O362/1000000*'calc monthly loads'!$B$8</f>
        <v>173.026</v>
      </c>
      <c r="T362" s="1">
        <f>'load data'!P362/1000000*'calc monthly loads'!$B$8</f>
        <v>181.755</v>
      </c>
      <c r="U362" t="s">
        <v>13</v>
      </c>
      <c r="V362" s="3">
        <f>SUM(P362:T362)</f>
        <v>799.736</v>
      </c>
      <c r="W362" t="s">
        <v>14</v>
      </c>
      <c r="X362" s="3">
        <f>SUM(I362:O362)</f>
        <v>459.781</v>
      </c>
    </row>
    <row r="363" spans="6:24" ht="12.75">
      <c r="F363">
        <f>'load data'!A363</f>
        <v>62900</v>
      </c>
      <c r="G363">
        <f>'load data'!B363</f>
        <v>2</v>
      </c>
      <c r="I363" s="1">
        <f>'load data'!E363/1000000*'calc monthly loads'!$B$8</f>
        <v>178.227</v>
      </c>
      <c r="J363" s="1">
        <f>'load data'!F363/1000000*'calc monthly loads'!$B$8</f>
        <v>179.963</v>
      </c>
      <c r="K363" s="1">
        <f>'load data'!G363/1000000*'calc monthly loads'!$B$8</f>
        <v>202.65</v>
      </c>
      <c r="L363" s="1">
        <f>'load data'!H363/1000000*'calc monthly loads'!$B$8</f>
        <v>172.466</v>
      </c>
      <c r="M363" s="1">
        <f>'load data'!I363/1000000*'calc monthly loads'!$B$8</f>
        <v>164.122</v>
      </c>
      <c r="N363" s="1">
        <f>'load data'!J363/1000000*'calc monthly loads'!$B$8</f>
        <v>150.74499999999998</v>
      </c>
      <c r="O363" s="1">
        <f>'load data'!K363/1000000*'calc monthly loads'!$B$8</f>
        <v>136.185</v>
      </c>
      <c r="P363" s="1">
        <f>'load data'!L363/1000000*'calc monthly loads'!$B$8</f>
        <v>128.142</v>
      </c>
      <c r="Q363" s="1">
        <f>'load data'!M363/1000000*'calc monthly loads'!$B$8</f>
        <v>119.049</v>
      </c>
      <c r="R363" s="1">
        <f>'load data'!N363/1000000*'calc monthly loads'!$B$8</f>
        <v>94.17800000000001</v>
      </c>
      <c r="S363" s="1">
        <f>'load data'!O363/1000000*'calc monthly loads'!$B$8</f>
        <v>71.70100000000001</v>
      </c>
      <c r="T363" s="1">
        <f>'load data'!P363/1000000*'calc monthly loads'!$B$8</f>
        <v>60.32600000000001</v>
      </c>
      <c r="U363" t="s">
        <v>13</v>
      </c>
      <c r="V363" s="3">
        <f>SUM(I363:S363)</f>
        <v>1597.428</v>
      </c>
      <c r="W363" t="s">
        <v>14</v>
      </c>
      <c r="X363" s="3">
        <f>T363</f>
        <v>60.32600000000001</v>
      </c>
    </row>
    <row r="364" spans="6:25" ht="12.75">
      <c r="F364">
        <f>'load data'!A364</f>
        <v>63000</v>
      </c>
      <c r="G364">
        <f>'load data'!B364</f>
        <v>1</v>
      </c>
      <c r="H364">
        <v>52</v>
      </c>
      <c r="I364" s="1">
        <f>'load data'!E364/1000000*'calc monthly loads'!$B$8</f>
        <v>53.872</v>
      </c>
      <c r="J364" s="1">
        <f>'load data'!F364/1000000*'calc monthly loads'!$B$8</f>
        <v>52.213</v>
      </c>
      <c r="K364" s="1">
        <f>'load data'!G364/1000000*'calc monthly loads'!$B$8</f>
        <v>51.674</v>
      </c>
      <c r="L364" s="1">
        <f>'load data'!H364/1000000*'calc monthly loads'!$B$8</f>
        <v>52.507</v>
      </c>
      <c r="M364" s="1">
        <f>'load data'!I364/1000000*'calc monthly loads'!$B$8</f>
        <v>58.709</v>
      </c>
      <c r="N364" s="1">
        <f>'load data'!J364/1000000*'calc monthly loads'!$B$8</f>
        <v>65.05099999999999</v>
      </c>
      <c r="O364" s="1">
        <f>'load data'!K364/1000000*'calc monthly loads'!$B$8</f>
        <v>82.999</v>
      </c>
      <c r="P364" s="1">
        <f>'load data'!L364/1000000*'calc monthly loads'!$B$8</f>
        <v>112.62299999999999</v>
      </c>
      <c r="Q364" s="1">
        <f>'load data'!M364/1000000*'calc monthly loads'!$B$8</f>
        <v>158.851</v>
      </c>
      <c r="R364" s="1">
        <f>'load data'!N364/1000000*'calc monthly loads'!$B$8</f>
        <v>153.22299999999998</v>
      </c>
      <c r="S364" s="1">
        <f>'load data'!O364/1000000*'calc monthly loads'!$B$8</f>
        <v>163.87</v>
      </c>
      <c r="T364" s="1">
        <f>'load data'!P364/1000000*'calc monthly loads'!$B$8</f>
        <v>158.809</v>
      </c>
      <c r="U364" t="s">
        <v>13</v>
      </c>
      <c r="V364" s="3">
        <f>SUM(P364:T364)</f>
        <v>747.376</v>
      </c>
      <c r="W364" t="s">
        <v>14</v>
      </c>
      <c r="X364" s="3">
        <f>SUM(I364:O364)</f>
        <v>417.025</v>
      </c>
      <c r="Y364" t="s">
        <v>6</v>
      </c>
    </row>
    <row r="365" spans="6:28" ht="12.75">
      <c r="F365">
        <f>'load data'!A365</f>
        <v>63000</v>
      </c>
      <c r="G365">
        <f>'load data'!B365</f>
        <v>2</v>
      </c>
      <c r="I365" s="1">
        <f>'load data'!E365/1000000*'calc monthly loads'!$B$8</f>
        <v>162.61</v>
      </c>
      <c r="J365" s="1">
        <f>'load data'!F365/1000000*'calc monthly loads'!$B$8</f>
        <v>164.51399999999998</v>
      </c>
      <c r="K365" s="1">
        <f>'load data'!G365/1000000*'calc monthly loads'!$B$8</f>
        <v>167.685</v>
      </c>
      <c r="L365" s="1">
        <f>'load data'!H365/1000000*'calc monthly loads'!$B$8</f>
        <v>162.169</v>
      </c>
      <c r="M365" s="1">
        <f>'load data'!I365/1000000*'calc monthly loads'!$B$8</f>
        <v>150.40200000000002</v>
      </c>
      <c r="N365" s="1">
        <f>'load data'!J365/1000000*'calc monthly loads'!$B$8</f>
        <v>138.887</v>
      </c>
      <c r="O365" s="1">
        <f>'load data'!K365/1000000*'calc monthly loads'!$B$8</f>
        <v>124.775</v>
      </c>
      <c r="P365" s="1">
        <f>'load data'!L365/1000000*'calc monthly loads'!$B$8</f>
        <v>126.546</v>
      </c>
      <c r="Q365" s="1">
        <f>'load data'!M365/1000000*'calc monthly loads'!$B$8</f>
        <v>119.21</v>
      </c>
      <c r="R365" s="1">
        <f>'load data'!N365/1000000*'calc monthly loads'!$B$8</f>
        <v>88.676</v>
      </c>
      <c r="S365" s="1">
        <f>'load data'!O365/1000000*'calc monthly loads'!$B$8</f>
        <v>66.37400000000001</v>
      </c>
      <c r="T365" s="1">
        <f>'load data'!P365/1000000*'calc monthly loads'!$B$8</f>
        <v>58.400999999999996</v>
      </c>
      <c r="U365" t="s">
        <v>13</v>
      </c>
      <c r="V365" s="3">
        <f>SUM(I365:S365)</f>
        <v>1471.8480000000002</v>
      </c>
      <c r="W365" t="s">
        <v>14</v>
      </c>
      <c r="X365" s="3">
        <f>T365</f>
        <v>58.400999999999996</v>
      </c>
      <c r="Y365" t="s">
        <v>13</v>
      </c>
      <c r="Z365" s="3">
        <f>SUM(V306:V365)</f>
        <v>48829.655</v>
      </c>
      <c r="AA365" t="s">
        <v>14</v>
      </c>
      <c r="AB365" s="3">
        <f>SUM(X306:X365)</f>
        <v>26950.21700000001</v>
      </c>
    </row>
    <row r="366" spans="6:24" ht="12.75">
      <c r="F366">
        <f>'load data'!A366</f>
        <v>70100</v>
      </c>
      <c r="G366">
        <f>'load data'!B366</f>
        <v>1</v>
      </c>
      <c r="H366">
        <v>62</v>
      </c>
      <c r="I366" s="1">
        <f>'load data'!E366/1000000*'calc monthly loads'!$B$9</f>
        <v>58.10699999999999</v>
      </c>
      <c r="J366" s="1">
        <f>'load data'!F366/1000000*'calc monthly loads'!$B$9</f>
        <v>56.238</v>
      </c>
      <c r="K366" s="1">
        <f>'load data'!G366/1000000*'calc monthly loads'!$B$9</f>
        <v>53.382</v>
      </c>
      <c r="L366" s="1">
        <f>'load data'!H366/1000000*'calc monthly loads'!$B$9</f>
        <v>51.604</v>
      </c>
      <c r="M366" s="1">
        <f>'load data'!I366/1000000*'calc monthly loads'!$B$9</f>
        <v>52.955</v>
      </c>
      <c r="N366" s="1">
        <f>'load data'!J366/1000000*'calc monthly loads'!$B$9</f>
        <v>59.08</v>
      </c>
      <c r="O366" s="1">
        <f>'load data'!K366/1000000*'calc monthly loads'!$B$9</f>
        <v>66.073</v>
      </c>
      <c r="P366" s="1">
        <f>'load data'!L366/1000000*'calc monthly loads'!$B$9</f>
        <v>73.381</v>
      </c>
      <c r="Q366" s="1">
        <f>'load data'!M366/1000000*'calc monthly loads'!$B$9</f>
        <v>93.786</v>
      </c>
      <c r="R366" s="1">
        <f>'load data'!N366/1000000*'calc monthly loads'!$B$9</f>
        <v>126.105</v>
      </c>
      <c r="S366" s="1">
        <f>'load data'!O366/1000000*'calc monthly loads'!$B$9</f>
        <v>143.33200000000002</v>
      </c>
      <c r="T366" s="1">
        <f>'load data'!P366/1000000*'calc monthly loads'!$B$9</f>
        <v>143.584</v>
      </c>
      <c r="U366" t="s">
        <v>13</v>
      </c>
      <c r="V366" s="3">
        <v>0</v>
      </c>
      <c r="W366" t="s">
        <v>14</v>
      </c>
      <c r="X366" s="3">
        <f>SUM(I366:T366)</f>
        <v>977.627</v>
      </c>
    </row>
    <row r="367" spans="6:24" ht="12.75">
      <c r="F367">
        <f>'load data'!A367</f>
        <v>70100</v>
      </c>
      <c r="G367">
        <f>'load data'!B367</f>
        <v>2</v>
      </c>
      <c r="I367" s="1">
        <f>'load data'!E367/1000000*'calc monthly loads'!$B$9</f>
        <v>139.328</v>
      </c>
      <c r="J367" s="1">
        <f>'load data'!F367/1000000*'calc monthly loads'!$B$9</f>
        <v>142.751</v>
      </c>
      <c r="K367" s="1">
        <f>'load data'!G367/1000000*'calc monthly loads'!$B$9</f>
        <v>138.887</v>
      </c>
      <c r="L367" s="1">
        <f>'load data'!H367/1000000*'calc monthly loads'!$B$9</f>
        <v>141.47</v>
      </c>
      <c r="M367" s="1">
        <f>'load data'!I367/1000000*'calc monthly loads'!$B$9</f>
        <v>142.037</v>
      </c>
      <c r="N367" s="1">
        <f>'load data'!J367/1000000*'calc monthly loads'!$B$9</f>
        <v>142.8</v>
      </c>
      <c r="O367" s="1">
        <f>'load data'!K367/1000000*'calc monthly loads'!$B$9</f>
        <v>124.47399999999999</v>
      </c>
      <c r="P367" s="1">
        <f>'load data'!L367/1000000*'calc monthly loads'!$B$9</f>
        <v>114.856</v>
      </c>
      <c r="Q367" s="1">
        <f>'load data'!M367/1000000*'calc monthly loads'!$B$9</f>
        <v>112.61600000000001</v>
      </c>
      <c r="R367" s="1">
        <f>'load data'!N367/1000000*'calc monthly loads'!$B$9</f>
        <v>90.447</v>
      </c>
      <c r="S367" s="1">
        <f>'load data'!O367/1000000*'calc monthly loads'!$B$9</f>
        <v>72.26100000000001</v>
      </c>
      <c r="T367" s="1">
        <f>'load data'!P367/1000000*'calc monthly loads'!$B$9</f>
        <v>67.16499999999999</v>
      </c>
      <c r="U367" t="s">
        <v>13</v>
      </c>
      <c r="V367" s="3">
        <v>0</v>
      </c>
      <c r="W367" t="s">
        <v>14</v>
      </c>
      <c r="X367" s="3">
        <f>SUM(I367:T367)</f>
        <v>1429.092</v>
      </c>
    </row>
    <row r="368" spans="6:24" ht="12.75">
      <c r="F368">
        <f>'load data'!A368</f>
        <v>70200</v>
      </c>
      <c r="G368">
        <f>'load data'!B368</f>
        <v>1</v>
      </c>
      <c r="H368">
        <v>72</v>
      </c>
      <c r="I368" s="1">
        <f>'load data'!E368/1000000*'calc monthly loads'!$B$9</f>
        <v>58.429</v>
      </c>
      <c r="J368" s="1">
        <f>'load data'!F368/1000000*'calc monthly loads'!$B$9</f>
        <v>55.376999999999995</v>
      </c>
      <c r="K368" s="1">
        <f>'load data'!G368/1000000*'calc monthly loads'!$B$9</f>
        <v>53.501</v>
      </c>
      <c r="L368" s="1">
        <f>'load data'!H368/1000000*'calc monthly loads'!$B$9</f>
        <v>53.178999999999995</v>
      </c>
      <c r="M368" s="1">
        <f>'load data'!I368/1000000*'calc monthly loads'!$B$9</f>
        <v>53.557</v>
      </c>
      <c r="N368" s="1">
        <f>'load data'!J368/1000000*'calc monthly loads'!$B$9</f>
        <v>58.149</v>
      </c>
      <c r="O368" s="1">
        <f>'load data'!K368/1000000*'calc monthly loads'!$B$9</f>
        <v>70.35</v>
      </c>
      <c r="P368" s="1">
        <f>'load data'!L368/1000000*'calc monthly loads'!$B$9</f>
        <v>70.22399999999999</v>
      </c>
      <c r="Q368" s="1">
        <f>'load data'!M368/1000000*'calc monthly loads'!$B$9</f>
        <v>68.866</v>
      </c>
      <c r="R368" s="1">
        <f>'load data'!N368/1000000*'calc monthly loads'!$B$9</f>
        <v>89.453</v>
      </c>
      <c r="S368" s="1">
        <f>'load data'!O368/1000000*'calc monthly loads'!$B$9</f>
        <v>111.95800000000001</v>
      </c>
      <c r="T368" s="1">
        <f>'load data'!P368/1000000*'calc monthly loads'!$B$9</f>
        <v>127.45599999999999</v>
      </c>
      <c r="U368" t="s">
        <v>13</v>
      </c>
      <c r="V368" s="3">
        <v>0</v>
      </c>
      <c r="W368" t="s">
        <v>14</v>
      </c>
      <c r="X368" s="3">
        <f>SUM(I368:T368)</f>
        <v>870.499</v>
      </c>
    </row>
    <row r="369" spans="6:24" ht="12.75">
      <c r="F369">
        <f>'load data'!A369</f>
        <v>70200</v>
      </c>
      <c r="G369">
        <f>'load data'!B369</f>
        <v>2</v>
      </c>
      <c r="I369" s="1">
        <f>'load data'!E369/1000000*'calc monthly loads'!$B$9</f>
        <v>133.86100000000002</v>
      </c>
      <c r="J369" s="1">
        <f>'load data'!F369/1000000*'calc monthly loads'!$B$9</f>
        <v>146.15300000000002</v>
      </c>
      <c r="K369" s="1">
        <f>'load data'!G369/1000000*'calc monthly loads'!$B$9</f>
        <v>135.422</v>
      </c>
      <c r="L369" s="1">
        <f>'load data'!H369/1000000*'calc monthly loads'!$B$9</f>
        <v>130.305</v>
      </c>
      <c r="M369" s="1">
        <f>'load data'!I369/1000000*'calc monthly loads'!$B$9</f>
        <v>138.215</v>
      </c>
      <c r="N369" s="1">
        <f>'load data'!J369/1000000*'calc monthly loads'!$B$9</f>
        <v>121.912</v>
      </c>
      <c r="O369" s="1">
        <f>'load data'!K369/1000000*'calc monthly loads'!$B$9</f>
        <v>97.636</v>
      </c>
      <c r="P369" s="1">
        <f>'load data'!L369/1000000*'calc monthly loads'!$B$9</f>
        <v>85.66600000000001</v>
      </c>
      <c r="Q369" s="1">
        <f>'load data'!M369/1000000*'calc monthly loads'!$B$9</f>
        <v>80.514</v>
      </c>
      <c r="R369" s="1">
        <f>'load data'!N369/1000000*'calc monthly loads'!$B$9</f>
        <v>71.946</v>
      </c>
      <c r="S369" s="1">
        <f>'load data'!O369/1000000*'calc monthly loads'!$B$9</f>
        <v>65.702</v>
      </c>
      <c r="T369" s="1">
        <f>'load data'!P369/1000000*'calc monthly loads'!$B$9</f>
        <v>63.147</v>
      </c>
      <c r="U369" t="s">
        <v>13</v>
      </c>
      <c r="V369" s="3">
        <v>0</v>
      </c>
      <c r="W369" t="s">
        <v>14</v>
      </c>
      <c r="X369" s="3">
        <f>SUM(I369:T369)</f>
        <v>1270.4789999999998</v>
      </c>
    </row>
    <row r="370" spans="6:24" ht="12.75">
      <c r="F370">
        <f>'load data'!A370</f>
        <v>70300</v>
      </c>
      <c r="G370">
        <f>'load data'!B370</f>
        <v>1</v>
      </c>
      <c r="H370">
        <v>12</v>
      </c>
      <c r="I370" s="1">
        <f>'load data'!E370/1000000*'calc monthly loads'!$B$9</f>
        <v>60.592000000000006</v>
      </c>
      <c r="J370" s="1">
        <f>'load data'!F370/1000000*'calc monthly loads'!$B$9</f>
        <v>62.643</v>
      </c>
      <c r="K370" s="1">
        <f>'load data'!G370/1000000*'calc monthly loads'!$B$9</f>
        <v>59.17100000000001</v>
      </c>
      <c r="L370" s="1">
        <f>'load data'!H370/1000000*'calc monthly loads'!$B$9</f>
        <v>62.516999999999996</v>
      </c>
      <c r="M370" s="1">
        <f>'load data'!I370/1000000*'calc monthly loads'!$B$9</f>
        <v>63.59499999999999</v>
      </c>
      <c r="N370" s="1">
        <f>'load data'!J370/1000000*'calc monthly loads'!$B$9</f>
        <v>63.238</v>
      </c>
      <c r="O370" s="1">
        <f>'load data'!K370/1000000*'calc monthly loads'!$B$9</f>
        <v>82.054</v>
      </c>
      <c r="P370" s="1">
        <f>'load data'!L370/1000000*'calc monthly loads'!$B$9</f>
        <v>107.303</v>
      </c>
      <c r="Q370" s="1">
        <f>'load data'!M370/1000000*'calc monthly loads'!$B$9</f>
        <v>154.042</v>
      </c>
      <c r="R370" s="1">
        <f>'load data'!N370/1000000*'calc monthly loads'!$B$9</f>
        <v>165.319</v>
      </c>
      <c r="S370" s="1">
        <f>'load data'!O370/1000000*'calc monthly loads'!$B$9</f>
        <v>198.17</v>
      </c>
      <c r="T370" s="1">
        <f>'load data'!P370/1000000*'calc monthly loads'!$B$9</f>
        <v>199.57</v>
      </c>
      <c r="U370" t="s">
        <v>13</v>
      </c>
      <c r="V370" s="3">
        <f>SUM(P370:T370)</f>
        <v>824.404</v>
      </c>
      <c r="W370" t="s">
        <v>14</v>
      </c>
      <c r="X370" s="3">
        <f>SUM(I370:O370)</f>
        <v>453.80999999999995</v>
      </c>
    </row>
    <row r="371" spans="6:24" ht="12.75">
      <c r="F371">
        <f>'load data'!A371</f>
        <v>70300</v>
      </c>
      <c r="G371">
        <f>'load data'!B371</f>
        <v>2</v>
      </c>
      <c r="I371" s="1">
        <f>'load data'!E371/1000000*'calc monthly loads'!$B$9</f>
        <v>181.041</v>
      </c>
      <c r="J371" s="1">
        <f>'load data'!F371/1000000*'calc monthly loads'!$B$9</f>
        <v>175.91</v>
      </c>
      <c r="K371" s="1">
        <f>'load data'!G371/1000000*'calc monthly loads'!$B$9</f>
        <v>172.683</v>
      </c>
      <c r="L371" s="1">
        <f>'load data'!H371/1000000*'calc monthly loads'!$B$9</f>
        <v>174.657</v>
      </c>
      <c r="M371" s="1">
        <f>'load data'!I371/1000000*'calc monthly loads'!$B$9</f>
        <v>167.307</v>
      </c>
      <c r="N371" s="1">
        <f>'load data'!J371/1000000*'calc monthly loads'!$B$9</f>
        <v>158.606</v>
      </c>
      <c r="O371" s="1">
        <f>'load data'!K371/1000000*'calc monthly loads'!$B$9</f>
        <v>143.927</v>
      </c>
      <c r="P371" s="1">
        <f>'load data'!L371/1000000*'calc monthly loads'!$B$9</f>
        <v>144.529</v>
      </c>
      <c r="Q371" s="1">
        <f>'load data'!M371/1000000*'calc monthly loads'!$B$9</f>
        <v>119.357</v>
      </c>
      <c r="R371" s="1">
        <f>'load data'!N371/1000000*'calc monthly loads'!$B$9</f>
        <v>88.872</v>
      </c>
      <c r="S371" s="1">
        <f>'load data'!O371/1000000*'calc monthly loads'!$B$9</f>
        <v>67.62</v>
      </c>
      <c r="T371" s="1">
        <f>'load data'!P371/1000000*'calc monthly loads'!$B$9</f>
        <v>62.293000000000006</v>
      </c>
      <c r="U371" t="s">
        <v>13</v>
      </c>
      <c r="V371" s="3">
        <f>SUM(I371:S371)</f>
        <v>1594.509</v>
      </c>
      <c r="W371" t="s">
        <v>14</v>
      </c>
      <c r="X371" s="3">
        <f>T371</f>
        <v>62.293000000000006</v>
      </c>
    </row>
    <row r="372" spans="6:24" ht="12.75">
      <c r="F372">
        <f>'load data'!A372</f>
        <v>70400</v>
      </c>
      <c r="G372">
        <f>'load data'!B372</f>
        <v>1</v>
      </c>
      <c r="H372">
        <v>81</v>
      </c>
      <c r="I372" s="1">
        <f>'load data'!E372/1000000*'calc monthly loads'!$B$9</f>
        <v>57.729000000000006</v>
      </c>
      <c r="J372" s="1">
        <f>'load data'!F372/1000000*'calc monthly loads'!$B$9</f>
        <v>55.685</v>
      </c>
      <c r="K372" s="1">
        <f>'load data'!G372/1000000*'calc monthly loads'!$B$9</f>
        <v>53.487</v>
      </c>
      <c r="L372" s="1">
        <f>'load data'!H372/1000000*'calc monthly loads'!$B$9</f>
        <v>53.564</v>
      </c>
      <c r="M372" s="1">
        <f>'load data'!I372/1000000*'calc monthly loads'!$B$9</f>
        <v>55.096999999999994</v>
      </c>
      <c r="N372" s="1">
        <f>'load data'!J372/1000000*'calc monthly loads'!$B$9</f>
        <v>65.51299999999999</v>
      </c>
      <c r="O372" s="1">
        <f>'load data'!K372/1000000*'calc monthly loads'!$B$9</f>
        <v>77.04899999999999</v>
      </c>
      <c r="P372" s="1">
        <f>'load data'!L372/1000000*'calc monthly loads'!$B$9</f>
        <v>76.531</v>
      </c>
      <c r="Q372" s="1">
        <f>'load data'!M372/1000000*'calc monthly loads'!$B$9</f>
        <v>81.69</v>
      </c>
      <c r="R372" s="1">
        <f>'load data'!N372/1000000*'calc monthly loads'!$B$9</f>
        <v>105.854</v>
      </c>
      <c r="S372" s="1">
        <f>'load data'!O372/1000000*'calc monthly loads'!$B$9</f>
        <v>130.109</v>
      </c>
      <c r="T372" s="1">
        <f>'load data'!P372/1000000*'calc monthly loads'!$B$9</f>
        <v>132.37</v>
      </c>
      <c r="U372" t="s">
        <v>13</v>
      </c>
      <c r="V372" s="3">
        <v>0</v>
      </c>
      <c r="W372" t="s">
        <v>14</v>
      </c>
      <c r="X372" s="3">
        <f>SUM(I372:T372)</f>
        <v>944.6780000000001</v>
      </c>
    </row>
    <row r="373" spans="6:24" ht="12.75">
      <c r="F373">
        <f>'load data'!A373</f>
        <v>70400</v>
      </c>
      <c r="G373">
        <f>'load data'!B373</f>
        <v>2</v>
      </c>
      <c r="I373" s="1">
        <f>'load data'!E373/1000000*'calc monthly loads'!$B$9</f>
        <v>135.142</v>
      </c>
      <c r="J373" s="1">
        <f>'load data'!F373/1000000*'calc monthly loads'!$B$9</f>
        <v>132.958</v>
      </c>
      <c r="K373" s="1">
        <f>'load data'!G373/1000000*'calc monthly loads'!$B$9</f>
        <v>130.543</v>
      </c>
      <c r="L373" s="1">
        <f>'load data'!H373/1000000*'calc monthly loads'!$B$9</f>
        <v>141.519</v>
      </c>
      <c r="M373" s="1">
        <f>'load data'!I373/1000000*'calc monthly loads'!$B$9</f>
        <v>136.339</v>
      </c>
      <c r="N373" s="1">
        <f>'load data'!J373/1000000*'calc monthly loads'!$B$9</f>
        <v>118.78999999999999</v>
      </c>
      <c r="O373" s="1">
        <f>'load data'!K373/1000000*'calc monthly loads'!$B$9</f>
        <v>99.631</v>
      </c>
      <c r="P373" s="1">
        <f>'load data'!L373/1000000*'calc monthly loads'!$B$9</f>
        <v>84.854</v>
      </c>
      <c r="Q373" s="1">
        <f>'load data'!M373/1000000*'calc monthly loads'!$B$9</f>
        <v>75.369</v>
      </c>
      <c r="R373" s="1">
        <f>'load data'!N373/1000000*'calc monthly loads'!$B$9</f>
        <v>71.274</v>
      </c>
      <c r="S373" s="1">
        <f>'load data'!O373/1000000*'calc monthly loads'!$B$9</f>
        <v>63.973</v>
      </c>
      <c r="T373" s="1">
        <f>'load data'!P373/1000000*'calc monthly loads'!$B$9</f>
        <v>64.757</v>
      </c>
      <c r="U373" t="s">
        <v>13</v>
      </c>
      <c r="V373" s="3">
        <v>0</v>
      </c>
      <c r="W373" t="s">
        <v>14</v>
      </c>
      <c r="X373" s="3">
        <f>SUM(I373:T373)</f>
        <v>1255.149</v>
      </c>
    </row>
    <row r="374" spans="6:24" ht="12.75">
      <c r="F374">
        <f>'load data'!A374</f>
        <v>70500</v>
      </c>
      <c r="G374">
        <f>'load data'!B374</f>
        <v>1</v>
      </c>
      <c r="H374">
        <v>32</v>
      </c>
      <c r="I374" s="1">
        <f>'load data'!E374/1000000*'calc monthly loads'!$B$9</f>
        <v>57.652</v>
      </c>
      <c r="J374" s="1">
        <f>'load data'!F374/1000000*'calc monthly loads'!$B$9</f>
        <v>55.85999999999999</v>
      </c>
      <c r="K374" s="1">
        <f>'load data'!G374/1000000*'calc monthly loads'!$B$9</f>
        <v>54.900999999999996</v>
      </c>
      <c r="L374" s="1">
        <f>'load data'!H374/1000000*'calc monthly loads'!$B$9</f>
        <v>55.251000000000005</v>
      </c>
      <c r="M374" s="1">
        <f>'load data'!I374/1000000*'calc monthly loads'!$B$9</f>
        <v>69.22999999999999</v>
      </c>
      <c r="N374" s="1">
        <f>'load data'!J374/1000000*'calc monthly loads'!$B$9</f>
        <v>70.448</v>
      </c>
      <c r="O374" s="1">
        <f>'load data'!K374/1000000*'calc monthly loads'!$B$9</f>
        <v>85.575</v>
      </c>
      <c r="P374" s="1">
        <f>'load data'!L374/1000000*'calc monthly loads'!$B$9</f>
        <v>110.579</v>
      </c>
      <c r="Q374" s="1">
        <f>'load data'!M374/1000000*'calc monthly loads'!$B$9</f>
        <v>134.757</v>
      </c>
      <c r="R374" s="1">
        <f>'load data'!N374/1000000*'calc monthly loads'!$B$9</f>
        <v>163.527</v>
      </c>
      <c r="S374" s="1">
        <f>'load data'!O374/1000000*'calc monthly loads'!$B$9</f>
        <v>174.95100000000002</v>
      </c>
      <c r="T374" s="1">
        <f>'load data'!P374/1000000*'calc monthly loads'!$B$9</f>
        <v>212.877</v>
      </c>
      <c r="U374" t="s">
        <v>13</v>
      </c>
      <c r="V374" s="3">
        <f>SUM(P374:T374)</f>
        <v>796.691</v>
      </c>
      <c r="W374" t="s">
        <v>14</v>
      </c>
      <c r="X374" s="3">
        <f>SUM(I374:O374)</f>
        <v>448.917</v>
      </c>
    </row>
    <row r="375" spans="6:24" ht="12.75">
      <c r="F375">
        <f>'load data'!A375</f>
        <v>70500</v>
      </c>
      <c r="G375">
        <f>'load data'!B375</f>
        <v>2</v>
      </c>
      <c r="I375" s="1">
        <f>'load data'!E375/1000000*'calc monthly loads'!$B$9</f>
        <v>178.346</v>
      </c>
      <c r="J375" s="1">
        <f>'load data'!F375/1000000*'calc monthly loads'!$B$9</f>
        <v>174.538</v>
      </c>
      <c r="K375" s="1">
        <f>'load data'!G375/1000000*'calc monthly loads'!$B$9</f>
        <v>172.19299999999998</v>
      </c>
      <c r="L375" s="1">
        <f>'load data'!H375/1000000*'calc monthly loads'!$B$9</f>
        <v>175.728</v>
      </c>
      <c r="M375" s="1">
        <f>'load data'!I375/1000000*'calc monthly loads'!$B$9</f>
        <v>171.472</v>
      </c>
      <c r="N375" s="1">
        <f>'load data'!J375/1000000*'calc monthly loads'!$B$9</f>
        <v>163.268</v>
      </c>
      <c r="O375" s="1">
        <f>'load data'!K375/1000000*'calc monthly loads'!$B$9</f>
        <v>144.585</v>
      </c>
      <c r="P375" s="1">
        <f>'load data'!L375/1000000*'calc monthly loads'!$B$9</f>
        <v>129.738</v>
      </c>
      <c r="Q375" s="1">
        <f>'load data'!M375/1000000*'calc monthly loads'!$B$9</f>
        <v>112.112</v>
      </c>
      <c r="R375" s="1">
        <f>'load data'!N375/1000000*'calc monthly loads'!$B$9</f>
        <v>83.496</v>
      </c>
      <c r="S375" s="1">
        <f>'load data'!O375/1000000*'calc monthly loads'!$B$9</f>
        <v>64.568</v>
      </c>
      <c r="T375" s="1">
        <f>'load data'!P375/1000000*'calc monthly loads'!$B$9</f>
        <v>59.374</v>
      </c>
      <c r="U375" t="s">
        <v>13</v>
      </c>
      <c r="V375" s="3">
        <f>SUM(I375:S375)</f>
        <v>1570.0440000000003</v>
      </c>
      <c r="W375" t="s">
        <v>14</v>
      </c>
      <c r="X375" s="3">
        <f>T375</f>
        <v>59.374</v>
      </c>
    </row>
    <row r="376" spans="6:24" ht="12.75">
      <c r="F376">
        <f>'load data'!A376</f>
        <v>70600</v>
      </c>
      <c r="G376">
        <f>'load data'!B376</f>
        <v>1</v>
      </c>
      <c r="H376">
        <v>42</v>
      </c>
      <c r="I376" s="1">
        <f>'load data'!E376/1000000*'calc monthly loads'!$B$9</f>
        <v>54.733</v>
      </c>
      <c r="J376" s="1">
        <f>'load data'!F376/1000000*'calc monthly loads'!$B$9</f>
        <v>53.333</v>
      </c>
      <c r="K376" s="1">
        <f>'load data'!G376/1000000*'calc monthly loads'!$B$9</f>
        <v>51.912</v>
      </c>
      <c r="L376" s="1">
        <f>'load data'!H376/1000000*'calc monthly loads'!$B$9</f>
        <v>58.38699999999999</v>
      </c>
      <c r="M376" s="1">
        <f>'load data'!I376/1000000*'calc monthly loads'!$B$9</f>
        <v>65.31700000000001</v>
      </c>
      <c r="N376" s="1">
        <f>'load data'!J376/1000000*'calc monthly loads'!$B$9</f>
        <v>66.57</v>
      </c>
      <c r="O376" s="1">
        <f>'load data'!K376/1000000*'calc monthly loads'!$B$9</f>
        <v>83.50999999999999</v>
      </c>
      <c r="P376" s="1">
        <f>'load data'!L376/1000000*'calc monthly loads'!$B$9</f>
        <v>105.476</v>
      </c>
      <c r="Q376" s="1">
        <f>'load data'!M376/1000000*'calc monthly loads'!$B$9</f>
        <v>127.183</v>
      </c>
      <c r="R376" s="1">
        <f>'load data'!N376/1000000*'calc monthly loads'!$B$9</f>
        <v>159.97099999999998</v>
      </c>
      <c r="S376" s="1">
        <f>'load data'!O376/1000000*'calc monthly loads'!$B$9</f>
        <v>200.592</v>
      </c>
      <c r="T376" s="1">
        <f>'load data'!P376/1000000*'calc monthly loads'!$B$9</f>
        <v>198.779</v>
      </c>
      <c r="U376" t="s">
        <v>13</v>
      </c>
      <c r="V376" s="3">
        <f>SUM(P376:T376)</f>
        <v>792.001</v>
      </c>
      <c r="W376" t="s">
        <v>14</v>
      </c>
      <c r="X376" s="3">
        <f>SUM(I376:O376)</f>
        <v>433.762</v>
      </c>
    </row>
    <row r="377" spans="6:24" ht="12.75">
      <c r="F377">
        <f>'load data'!A377</f>
        <v>70600</v>
      </c>
      <c r="G377">
        <f>'load data'!B377</f>
        <v>2</v>
      </c>
      <c r="I377" s="1">
        <f>'load data'!E377/1000000*'calc monthly loads'!$B$9</f>
        <v>190.561</v>
      </c>
      <c r="J377" s="1">
        <f>'load data'!F377/1000000*'calc monthly loads'!$B$9</f>
        <v>193.347</v>
      </c>
      <c r="K377" s="1">
        <f>'load data'!G377/1000000*'calc monthly loads'!$B$9</f>
        <v>194.859</v>
      </c>
      <c r="L377" s="1">
        <f>'load data'!H377/1000000*'calc monthly loads'!$B$9</f>
        <v>171.171</v>
      </c>
      <c r="M377" s="1">
        <f>'load data'!I377/1000000*'calc monthly loads'!$B$9</f>
        <v>167.54500000000002</v>
      </c>
      <c r="N377" s="1">
        <f>'load data'!J377/1000000*'calc monthly loads'!$B$9</f>
        <v>158.34699999999998</v>
      </c>
      <c r="O377" s="1">
        <f>'load data'!K377/1000000*'calc monthly loads'!$B$9</f>
        <v>137.886</v>
      </c>
      <c r="P377" s="1">
        <f>'load data'!L377/1000000*'calc monthly loads'!$B$9</f>
        <v>129.395</v>
      </c>
      <c r="Q377" s="1">
        <f>'load data'!M377/1000000*'calc monthly loads'!$B$9</f>
        <v>119.64399999999999</v>
      </c>
      <c r="R377" s="1">
        <f>'load data'!N377/1000000*'calc monthly loads'!$B$9</f>
        <v>87.22</v>
      </c>
      <c r="S377" s="1">
        <f>'load data'!O377/1000000*'calc monthly loads'!$B$9</f>
        <v>68.614</v>
      </c>
      <c r="T377" s="1">
        <f>'load data'!P377/1000000*'calc monthly loads'!$B$9</f>
        <v>59.42999999999999</v>
      </c>
      <c r="U377" t="s">
        <v>13</v>
      </c>
      <c r="V377" s="3">
        <f>SUM(I377:S377)</f>
        <v>1618.5890000000002</v>
      </c>
      <c r="W377" t="s">
        <v>14</v>
      </c>
      <c r="X377" s="3">
        <f>T377</f>
        <v>59.42999999999999</v>
      </c>
    </row>
    <row r="378" spans="6:24" ht="12.75">
      <c r="F378">
        <f>'load data'!A378</f>
        <v>70700</v>
      </c>
      <c r="G378">
        <f>'load data'!B378</f>
        <v>1</v>
      </c>
      <c r="H378">
        <v>52</v>
      </c>
      <c r="I378" s="1">
        <f>'load data'!E378/1000000*'calc monthly loads'!$B$9</f>
        <v>55.727</v>
      </c>
      <c r="J378" s="1">
        <f>'load data'!F378/1000000*'calc monthly loads'!$B$9</f>
        <v>53.816</v>
      </c>
      <c r="K378" s="1">
        <f>'load data'!G378/1000000*'calc monthly loads'!$B$9</f>
        <v>52.696</v>
      </c>
      <c r="L378" s="1">
        <f>'load data'!H378/1000000*'calc monthly loads'!$B$9</f>
        <v>53.396</v>
      </c>
      <c r="M378" s="1">
        <f>'load data'!I378/1000000*'calc monthly loads'!$B$9</f>
        <v>63.427</v>
      </c>
      <c r="N378" s="1">
        <f>'load data'!J378/1000000*'calc monthly loads'!$B$9</f>
        <v>67.081</v>
      </c>
      <c r="O378" s="1">
        <f>'load data'!K378/1000000*'calc monthly loads'!$B$9</f>
        <v>85.49799999999999</v>
      </c>
      <c r="P378" s="1">
        <f>'load data'!L378/1000000*'calc monthly loads'!$B$9</f>
        <v>105.854</v>
      </c>
      <c r="Q378" s="1">
        <f>'load data'!M378/1000000*'calc monthly loads'!$B$9</f>
        <v>125.188</v>
      </c>
      <c r="R378" s="1">
        <f>'load data'!N378/1000000*'calc monthly loads'!$B$9</f>
        <v>149.709</v>
      </c>
      <c r="S378" s="1">
        <f>'load data'!O378/1000000*'calc monthly loads'!$B$9</f>
        <v>165.984</v>
      </c>
      <c r="T378" s="1">
        <f>'load data'!P378/1000000*'calc monthly loads'!$B$9</f>
        <v>178.59799999999998</v>
      </c>
      <c r="U378" t="s">
        <v>13</v>
      </c>
      <c r="V378" s="3">
        <f>SUM(P378:T378)</f>
        <v>725.333</v>
      </c>
      <c r="W378" t="s">
        <v>14</v>
      </c>
      <c r="X378" s="3">
        <f>SUM(I378:O378)</f>
        <v>431.641</v>
      </c>
    </row>
    <row r="379" spans="6:24" ht="12.75">
      <c r="F379">
        <f>'load data'!A379</f>
        <v>70700</v>
      </c>
      <c r="G379">
        <f>'load data'!B379</f>
        <v>2</v>
      </c>
      <c r="I379" s="1">
        <f>'load data'!E379/1000000*'calc monthly loads'!$B$9</f>
        <v>170.037</v>
      </c>
      <c r="J379" s="1">
        <f>'load data'!F379/1000000*'calc monthly loads'!$B$9</f>
        <v>163.751</v>
      </c>
      <c r="K379" s="1">
        <f>'load data'!G379/1000000*'calc monthly loads'!$B$9</f>
        <v>171.696</v>
      </c>
      <c r="L379" s="1">
        <f>'load data'!H379/1000000*'calc monthly loads'!$B$9</f>
        <v>167.34900000000002</v>
      </c>
      <c r="M379" s="1">
        <f>'load data'!I379/1000000*'calc monthly loads'!$B$9</f>
        <v>163.156</v>
      </c>
      <c r="N379" s="1">
        <f>'load data'!J379/1000000*'calc monthly loads'!$B$9</f>
        <v>147.238</v>
      </c>
      <c r="O379" s="1">
        <f>'load data'!K379/1000000*'calc monthly loads'!$B$9</f>
        <v>124.425</v>
      </c>
      <c r="P379" s="1">
        <f>'load data'!L379/1000000*'calc monthly loads'!$B$9</f>
        <v>125.02699999999999</v>
      </c>
      <c r="Q379" s="1">
        <f>'load data'!M379/1000000*'calc monthly loads'!$B$9</f>
        <v>118.64299999999999</v>
      </c>
      <c r="R379" s="1">
        <f>'load data'!N379/1000000*'calc monthly loads'!$B$9</f>
        <v>97.783</v>
      </c>
      <c r="S379" s="1">
        <f>'load data'!O379/1000000*'calc monthly loads'!$B$9</f>
        <v>80.22</v>
      </c>
      <c r="T379" s="1">
        <f>'load data'!P379/1000000*'calc monthly loads'!$B$9</f>
        <v>71.029</v>
      </c>
      <c r="U379" t="s">
        <v>13</v>
      </c>
      <c r="V379" s="3">
        <f>SUM(I379:S379)</f>
        <v>1529.325</v>
      </c>
      <c r="W379" t="s">
        <v>14</v>
      </c>
      <c r="X379" s="3">
        <f>T379</f>
        <v>71.029</v>
      </c>
    </row>
    <row r="380" spans="6:24" ht="12.75">
      <c r="F380">
        <f>'load data'!A380</f>
        <v>70800</v>
      </c>
      <c r="G380">
        <f>'load data'!B380</f>
        <v>1</v>
      </c>
      <c r="H380">
        <v>62</v>
      </c>
      <c r="I380" s="1">
        <f>'load data'!E380/1000000*'calc monthly loads'!$B$9</f>
        <v>66.08</v>
      </c>
      <c r="J380" s="1">
        <f>'load data'!F380/1000000*'calc monthly loads'!$B$9</f>
        <v>61.985</v>
      </c>
      <c r="K380" s="1">
        <f>'load data'!G380/1000000*'calc monthly loads'!$B$9</f>
        <v>56.182</v>
      </c>
      <c r="L380" s="1">
        <f>'load data'!H380/1000000*'calc monthly loads'!$B$9</f>
        <v>54.992000000000004</v>
      </c>
      <c r="M380" s="1">
        <f>'load data'!I380/1000000*'calc monthly loads'!$B$9</f>
        <v>55.202000000000005</v>
      </c>
      <c r="N380" s="1">
        <f>'load data'!J380/1000000*'calc monthly loads'!$B$9</f>
        <v>60.732</v>
      </c>
      <c r="O380" s="1">
        <f>'load data'!K380/1000000*'calc monthly loads'!$B$9</f>
        <v>68.42500000000001</v>
      </c>
      <c r="P380" s="1">
        <f>'load data'!L380/1000000*'calc monthly loads'!$B$9</f>
        <v>75.11</v>
      </c>
      <c r="Q380" s="1">
        <f>'load data'!M380/1000000*'calc monthly loads'!$B$9</f>
        <v>92.911</v>
      </c>
      <c r="R380" s="1">
        <f>'load data'!N380/1000000*'calc monthly loads'!$B$9</f>
        <v>123.39600000000002</v>
      </c>
      <c r="S380" s="1">
        <f>'load data'!O380/1000000*'calc monthly loads'!$B$9</f>
        <v>136.60500000000002</v>
      </c>
      <c r="T380" s="1">
        <f>'load data'!P380/1000000*'calc monthly loads'!$B$9</f>
        <v>137.879</v>
      </c>
      <c r="U380" t="s">
        <v>13</v>
      </c>
      <c r="V380" s="3">
        <v>0</v>
      </c>
      <c r="W380" t="s">
        <v>14</v>
      </c>
      <c r="X380" s="3">
        <f>SUM(I380:T380)</f>
        <v>989.4990000000001</v>
      </c>
    </row>
    <row r="381" spans="6:24" ht="12.75">
      <c r="F381">
        <f>'load data'!A381</f>
        <v>70800</v>
      </c>
      <c r="G381">
        <f>'load data'!B381</f>
        <v>2</v>
      </c>
      <c r="I381" s="1">
        <f>'load data'!E381/1000000*'calc monthly loads'!$B$9</f>
        <v>143.388</v>
      </c>
      <c r="J381" s="1">
        <f>'load data'!F381/1000000*'calc monthly loads'!$B$9</f>
        <v>140.007</v>
      </c>
      <c r="K381" s="1">
        <f>'load data'!G381/1000000*'calc monthly loads'!$B$9</f>
        <v>137.956</v>
      </c>
      <c r="L381" s="1">
        <f>'load data'!H381/1000000*'calc monthly loads'!$B$9</f>
        <v>144.123</v>
      </c>
      <c r="M381" s="1">
        <f>'load data'!I381/1000000*'calc monthly loads'!$B$9</f>
        <v>137.522</v>
      </c>
      <c r="N381" s="1">
        <f>'load data'!J381/1000000*'calc monthly loads'!$B$9</f>
        <v>132.755</v>
      </c>
      <c r="O381" s="1">
        <f>'load data'!K381/1000000*'calc monthly loads'!$B$9</f>
        <v>122.60499999999999</v>
      </c>
      <c r="P381" s="1">
        <f>'load data'!L381/1000000*'calc monthly loads'!$B$9</f>
        <v>118.09700000000001</v>
      </c>
      <c r="Q381" s="1">
        <f>'load data'!M381/1000000*'calc monthly loads'!$B$9</f>
        <v>114.45700000000001</v>
      </c>
      <c r="R381" s="1">
        <f>'load data'!N381/1000000*'calc monthly loads'!$B$9</f>
        <v>89.43199999999999</v>
      </c>
      <c r="S381" s="1">
        <f>'load data'!O381/1000000*'calc monthly loads'!$B$9</f>
        <v>72.149</v>
      </c>
      <c r="T381" s="1">
        <f>'load data'!P381/1000000*'calc monthly loads'!$B$9</f>
        <v>64.967</v>
      </c>
      <c r="U381" t="s">
        <v>13</v>
      </c>
      <c r="V381" s="3">
        <v>0</v>
      </c>
      <c r="W381" t="s">
        <v>14</v>
      </c>
      <c r="X381" s="3">
        <f>SUM(I381:T381)</f>
        <v>1417.458</v>
      </c>
    </row>
    <row r="382" spans="6:24" ht="12.75">
      <c r="F382">
        <f>'load data'!A382</f>
        <v>70900</v>
      </c>
      <c r="G382">
        <f>'load data'!B382</f>
        <v>1</v>
      </c>
      <c r="H382">
        <v>72</v>
      </c>
      <c r="I382" s="1">
        <f>'load data'!E382/1000000*'calc monthly loads'!$B$9</f>
        <v>59.031</v>
      </c>
      <c r="J382" s="1">
        <f>'load data'!F382/1000000*'calc monthly loads'!$B$9</f>
        <v>57.176</v>
      </c>
      <c r="K382" s="1">
        <f>'load data'!G382/1000000*'calc monthly loads'!$B$9</f>
        <v>55.544999999999995</v>
      </c>
      <c r="L382" s="1">
        <f>'load data'!H382/1000000*'calc monthly loads'!$B$9</f>
        <v>56.182</v>
      </c>
      <c r="M382" s="1">
        <f>'load data'!I382/1000000*'calc monthly loads'!$B$9</f>
        <v>60.193000000000005</v>
      </c>
      <c r="N382" s="1">
        <f>'load data'!J382/1000000*'calc monthly loads'!$B$9</f>
        <v>63.476</v>
      </c>
      <c r="O382" s="1">
        <f>'load data'!K382/1000000*'calc monthly loads'!$B$9</f>
        <v>68.81</v>
      </c>
      <c r="P382" s="1">
        <f>'load data'!L382/1000000*'calc monthly loads'!$B$9</f>
        <v>74.82300000000001</v>
      </c>
      <c r="Q382" s="1">
        <f>'load data'!M382/1000000*'calc monthly loads'!$B$9</f>
        <v>73.871</v>
      </c>
      <c r="R382" s="1">
        <f>'load data'!N382/1000000*'calc monthly loads'!$B$9</f>
        <v>80.045</v>
      </c>
      <c r="S382" s="1">
        <f>'load data'!O382/1000000*'calc monthly loads'!$B$9</f>
        <v>108.339</v>
      </c>
      <c r="T382" s="1">
        <f>'load data'!P382/1000000*'calc monthly loads'!$B$9</f>
        <v>113.918</v>
      </c>
      <c r="U382" t="s">
        <v>13</v>
      </c>
      <c r="V382" s="3">
        <v>0</v>
      </c>
      <c r="W382" t="s">
        <v>14</v>
      </c>
      <c r="X382" s="3">
        <f>SUM(I382:T382)</f>
        <v>871.409</v>
      </c>
    </row>
    <row r="383" spans="6:24" ht="12.75">
      <c r="F383">
        <f>'load data'!A383</f>
        <v>70900</v>
      </c>
      <c r="G383">
        <f>'load data'!B383</f>
        <v>2</v>
      </c>
      <c r="I383" s="1">
        <f>'load data'!E383/1000000*'calc monthly loads'!$B$9</f>
        <v>122.108</v>
      </c>
      <c r="J383" s="1">
        <f>'load data'!F383/1000000*'calc monthly loads'!$B$9</f>
        <v>125.825</v>
      </c>
      <c r="K383" s="1">
        <f>'load data'!G383/1000000*'calc monthly loads'!$B$9</f>
        <v>124.69099999999999</v>
      </c>
      <c r="L383" s="1">
        <f>'load data'!H383/1000000*'calc monthly loads'!$B$9</f>
        <v>124.978</v>
      </c>
      <c r="M383" s="1">
        <f>'load data'!I383/1000000*'calc monthly loads'!$B$9</f>
        <v>128.947</v>
      </c>
      <c r="N383" s="1">
        <f>'load data'!J383/1000000*'calc monthly loads'!$B$9</f>
        <v>115.60499999999999</v>
      </c>
      <c r="O383" s="1">
        <f>'load data'!K383/1000000*'calc monthly loads'!$B$9</f>
        <v>92.057</v>
      </c>
      <c r="P383" s="1">
        <f>'load data'!L383/1000000*'calc monthly loads'!$B$9</f>
        <v>84.28</v>
      </c>
      <c r="Q383" s="1">
        <f>'load data'!M383/1000000*'calc monthly loads'!$B$9</f>
        <v>76.79</v>
      </c>
      <c r="R383" s="1">
        <f>'load data'!N383/1000000*'calc monthly loads'!$B$9</f>
        <v>73.36</v>
      </c>
      <c r="S383" s="1">
        <f>'load data'!O383/1000000*'calc monthly loads'!$B$9</f>
        <v>63.364</v>
      </c>
      <c r="T383" s="1">
        <f>'load data'!P383/1000000*'calc monthly loads'!$B$9</f>
        <v>61.516000000000005</v>
      </c>
      <c r="U383" t="s">
        <v>13</v>
      </c>
      <c r="V383" s="3">
        <v>0</v>
      </c>
      <c r="W383" t="s">
        <v>14</v>
      </c>
      <c r="X383" s="3">
        <f>SUM(I383:T383)</f>
        <v>1193.521</v>
      </c>
    </row>
    <row r="384" spans="6:24" ht="12.75">
      <c r="F384">
        <f>'load data'!A384</f>
        <v>71000</v>
      </c>
      <c r="G384">
        <f>'load data'!B384</f>
        <v>1</v>
      </c>
      <c r="H384">
        <v>12</v>
      </c>
      <c r="I384" s="1">
        <f>'load data'!E384/1000000*'calc monthly loads'!$B$9</f>
        <v>59.87800000000001</v>
      </c>
      <c r="J384" s="1">
        <f>'load data'!F384/1000000*'calc monthly loads'!$B$9</f>
        <v>57.834</v>
      </c>
      <c r="K384" s="1">
        <f>'load data'!G384/1000000*'calc monthly loads'!$B$9</f>
        <v>59.451</v>
      </c>
      <c r="L384" s="1">
        <f>'load data'!H384/1000000*'calc monthly loads'!$B$9</f>
        <v>63.322</v>
      </c>
      <c r="M384" s="1">
        <f>'load data'!I384/1000000*'calc monthly loads'!$B$9</f>
        <v>70.553</v>
      </c>
      <c r="N384" s="1">
        <f>'load data'!J384/1000000*'calc monthly loads'!$B$9</f>
        <v>77.756</v>
      </c>
      <c r="O384" s="1">
        <f>'load data'!K384/1000000*'calc monthly loads'!$B$9</f>
        <v>94.556</v>
      </c>
      <c r="P384" s="1">
        <f>'load data'!L384/1000000*'calc monthly loads'!$B$9</f>
        <v>129.962</v>
      </c>
      <c r="Q384" s="1">
        <f>'load data'!M384/1000000*'calc monthly loads'!$B$9</f>
        <v>168.69299999999998</v>
      </c>
      <c r="R384" s="1">
        <f>'load data'!N384/1000000*'calc monthly loads'!$B$9</f>
        <v>169.54</v>
      </c>
      <c r="S384" s="1">
        <f>'load data'!O384/1000000*'calc monthly loads'!$B$9</f>
        <v>198.303</v>
      </c>
      <c r="T384" s="1">
        <f>'load data'!P384/1000000*'calc monthly loads'!$B$9</f>
        <v>213.304</v>
      </c>
      <c r="U384" t="s">
        <v>13</v>
      </c>
      <c r="V384" s="3">
        <f>SUM(P384:T384)</f>
        <v>879.8019999999999</v>
      </c>
      <c r="W384" t="s">
        <v>14</v>
      </c>
      <c r="X384" s="3">
        <f>SUM(I384:O384)</f>
        <v>483.34999999999997</v>
      </c>
    </row>
    <row r="385" spans="6:24" ht="12.75">
      <c r="F385">
        <f>'load data'!A385</f>
        <v>71000</v>
      </c>
      <c r="G385">
        <f>'load data'!B385</f>
        <v>2</v>
      </c>
      <c r="I385" s="1">
        <f>'load data'!E385/1000000*'calc monthly loads'!$B$9</f>
        <v>190.435</v>
      </c>
      <c r="J385" s="1">
        <f>'load data'!F385/1000000*'calc monthly loads'!$B$9</f>
        <v>202.041</v>
      </c>
      <c r="K385" s="1">
        <f>'load data'!G385/1000000*'calc monthly loads'!$B$9</f>
        <v>198.45700000000002</v>
      </c>
      <c r="L385" s="1">
        <f>'load data'!H385/1000000*'calc monthly loads'!$B$9</f>
        <v>191.121</v>
      </c>
      <c r="M385" s="1">
        <f>'load data'!I385/1000000*'calc monthly loads'!$B$9</f>
        <v>181.202</v>
      </c>
      <c r="N385" s="1">
        <f>'load data'!J385/1000000*'calc monthly loads'!$B$9</f>
        <v>169.519</v>
      </c>
      <c r="O385" s="1">
        <f>'load data'!K385/1000000*'calc monthly loads'!$B$9</f>
        <v>153.006</v>
      </c>
      <c r="P385" s="1">
        <f>'load data'!L385/1000000*'calc monthly loads'!$B$9</f>
        <v>146.524</v>
      </c>
      <c r="Q385" s="1">
        <f>'load data'!M385/1000000*'calc monthly loads'!$B$9</f>
        <v>129.57</v>
      </c>
      <c r="R385" s="1">
        <f>'load data'!N385/1000000*'calc monthly loads'!$B$9</f>
        <v>108.15</v>
      </c>
      <c r="S385" s="1">
        <f>'load data'!O385/1000000*'calc monthly loads'!$B$9</f>
        <v>86.53399999999999</v>
      </c>
      <c r="T385" s="1">
        <f>'load data'!P385/1000000*'calc monthly loads'!$B$9</f>
        <v>74.774</v>
      </c>
      <c r="U385" t="s">
        <v>13</v>
      </c>
      <c r="V385" s="3">
        <f>SUM(I385:S385)</f>
        <v>1756.5590000000002</v>
      </c>
      <c r="W385" t="s">
        <v>14</v>
      </c>
      <c r="X385" s="3">
        <f>T385</f>
        <v>74.774</v>
      </c>
    </row>
    <row r="386" spans="6:24" ht="12.75">
      <c r="F386">
        <f>'load data'!A386</f>
        <v>71100</v>
      </c>
      <c r="G386">
        <f>'load data'!B386</f>
        <v>1</v>
      </c>
      <c r="H386">
        <v>22</v>
      </c>
      <c r="I386" s="1">
        <f>'load data'!E386/1000000*'calc monthly loads'!$B$9</f>
        <v>68.24300000000001</v>
      </c>
      <c r="J386" s="1">
        <f>'load data'!F386/1000000*'calc monthly loads'!$B$9</f>
        <v>62.852999999999994</v>
      </c>
      <c r="K386" s="1">
        <f>'load data'!G386/1000000*'calc monthly loads'!$B$9</f>
        <v>58.184</v>
      </c>
      <c r="L386" s="1">
        <f>'load data'!H386/1000000*'calc monthly loads'!$B$9</f>
        <v>60.206999999999994</v>
      </c>
      <c r="M386" s="1">
        <f>'load data'!I386/1000000*'calc monthly loads'!$B$9</f>
        <v>65.345</v>
      </c>
      <c r="N386" s="1">
        <f>'load data'!J386/1000000*'calc monthly loads'!$B$9</f>
        <v>77.441</v>
      </c>
      <c r="O386" s="1">
        <f>'load data'!K386/1000000*'calc monthly loads'!$B$9</f>
        <v>99.10600000000001</v>
      </c>
      <c r="P386" s="1">
        <f>'load data'!L386/1000000*'calc monthly loads'!$B$9</f>
        <v>138.978</v>
      </c>
      <c r="Q386" s="1">
        <f>'load data'!M386/1000000*'calc monthly loads'!$B$9</f>
        <v>163.226</v>
      </c>
      <c r="R386" s="1">
        <f>'load data'!N386/1000000*'calc monthly loads'!$B$9</f>
        <v>171.654</v>
      </c>
      <c r="S386" s="1">
        <f>'load data'!O386/1000000*'calc monthly loads'!$B$9</f>
        <v>187.09599999999998</v>
      </c>
      <c r="T386" s="1">
        <f>'load data'!P386/1000000*'calc monthly loads'!$B$9</f>
        <v>189.42700000000002</v>
      </c>
      <c r="U386" t="s">
        <v>13</v>
      </c>
      <c r="V386" s="3">
        <f>SUM(P386:T386)</f>
        <v>850.381</v>
      </c>
      <c r="W386" t="s">
        <v>14</v>
      </c>
      <c r="X386" s="3">
        <f>SUM(I386:O386)</f>
        <v>491.379</v>
      </c>
    </row>
    <row r="387" spans="6:24" ht="12.75">
      <c r="F387">
        <f>'load data'!A387</f>
        <v>71100</v>
      </c>
      <c r="G387">
        <f>'load data'!B387</f>
        <v>2</v>
      </c>
      <c r="I387" s="1">
        <f>'load data'!E387/1000000*'calc monthly loads'!$B$9</f>
        <v>190.827</v>
      </c>
      <c r="J387" s="1">
        <f>'load data'!F387/1000000*'calc monthly loads'!$B$9</f>
        <v>188.97199999999998</v>
      </c>
      <c r="K387" s="1">
        <f>'load data'!G387/1000000*'calc monthly loads'!$B$9</f>
        <v>191.065</v>
      </c>
      <c r="L387" s="1">
        <f>'load data'!H387/1000000*'calc monthly loads'!$B$9</f>
        <v>197.113</v>
      </c>
      <c r="M387" s="1">
        <f>'load data'!I387/1000000*'calc monthly loads'!$B$9</f>
        <v>186.35399999999998</v>
      </c>
      <c r="N387" s="1">
        <f>'load data'!J387/1000000*'calc monthly loads'!$B$9</f>
        <v>166.14499999999998</v>
      </c>
      <c r="O387" s="1">
        <f>'load data'!K387/1000000*'calc monthly loads'!$B$9</f>
        <v>149.506</v>
      </c>
      <c r="P387" s="1">
        <f>'load data'!L387/1000000*'calc monthly loads'!$B$9</f>
        <v>143.801</v>
      </c>
      <c r="Q387" s="1">
        <f>'load data'!M387/1000000*'calc monthly loads'!$B$9</f>
        <v>126.33600000000001</v>
      </c>
      <c r="R387" s="1">
        <f>'load data'!N387/1000000*'calc monthly loads'!$B$9</f>
        <v>105.819</v>
      </c>
      <c r="S387" s="1">
        <f>'load data'!O387/1000000*'calc monthly loads'!$B$9</f>
        <v>79.989</v>
      </c>
      <c r="T387" s="1">
        <f>'load data'!P387/1000000*'calc monthly loads'!$B$9</f>
        <v>71.148</v>
      </c>
      <c r="U387" t="s">
        <v>13</v>
      </c>
      <c r="V387" s="3">
        <f>SUM(I387:S387)</f>
        <v>1725.9270000000001</v>
      </c>
      <c r="W387" t="s">
        <v>14</v>
      </c>
      <c r="X387" s="3">
        <f>T387</f>
        <v>71.148</v>
      </c>
    </row>
    <row r="388" spans="6:24" ht="12.75">
      <c r="F388">
        <f>'load data'!A388</f>
        <v>71200</v>
      </c>
      <c r="G388">
        <f>'load data'!B388</f>
        <v>1</v>
      </c>
      <c r="H388">
        <v>32</v>
      </c>
      <c r="I388" s="1">
        <f>'load data'!E388/1000000*'calc monthly loads'!$B$9</f>
        <v>67.039</v>
      </c>
      <c r="J388" s="1">
        <f>'load data'!F388/1000000*'calc monthly loads'!$B$9</f>
        <v>61.57899999999999</v>
      </c>
      <c r="K388" s="1">
        <f>'load data'!G388/1000000*'calc monthly loads'!$B$9</f>
        <v>57.51199999999999</v>
      </c>
      <c r="L388" s="1">
        <f>'load data'!H388/1000000*'calc monthly loads'!$B$9</f>
        <v>58.261</v>
      </c>
      <c r="M388" s="1">
        <f>'load data'!I388/1000000*'calc monthly loads'!$B$9</f>
        <v>64.505</v>
      </c>
      <c r="N388" s="1">
        <f>'load data'!J388/1000000*'calc monthly loads'!$B$9</f>
        <v>75.25</v>
      </c>
      <c r="O388" s="1">
        <f>'load data'!K388/1000000*'calc monthly loads'!$B$9</f>
        <v>93.905</v>
      </c>
      <c r="P388" s="1">
        <f>'load data'!L388/1000000*'calc monthly loads'!$B$9</f>
        <v>127.43499999999999</v>
      </c>
      <c r="Q388" s="1">
        <f>'load data'!M388/1000000*'calc monthly loads'!$B$9</f>
        <v>174.25099999999998</v>
      </c>
      <c r="R388" s="1">
        <f>'load data'!N388/1000000*'calc monthly loads'!$B$9</f>
        <v>178.08</v>
      </c>
      <c r="S388" s="1">
        <f>'load data'!O388/1000000*'calc monthly loads'!$B$9</f>
        <v>188.132</v>
      </c>
      <c r="T388" s="1">
        <f>'load data'!P388/1000000*'calc monthly loads'!$B$9</f>
        <v>197.33</v>
      </c>
      <c r="U388" t="s">
        <v>13</v>
      </c>
      <c r="V388" s="3">
        <f>SUM(P388:T388)</f>
        <v>865.228</v>
      </c>
      <c r="W388" t="s">
        <v>14</v>
      </c>
      <c r="X388" s="3">
        <f>SUM(I388:O388)</f>
        <v>478.05099999999993</v>
      </c>
    </row>
    <row r="389" spans="6:24" ht="12.75">
      <c r="F389">
        <f>'load data'!A389</f>
        <v>71200</v>
      </c>
      <c r="G389">
        <f>'load data'!B389</f>
        <v>2</v>
      </c>
      <c r="I389" s="1">
        <f>'load data'!E389/1000000*'calc monthly loads'!$B$9</f>
        <v>193.578</v>
      </c>
      <c r="J389" s="1">
        <f>'load data'!F389/1000000*'calc monthly loads'!$B$9</f>
        <v>200.053</v>
      </c>
      <c r="K389" s="1">
        <f>'load data'!G389/1000000*'calc monthly loads'!$B$9</f>
        <v>192.598</v>
      </c>
      <c r="L389" s="1">
        <f>'load data'!H389/1000000*'calc monthly loads'!$B$9</f>
        <v>193.557</v>
      </c>
      <c r="M389" s="1">
        <f>'load data'!I389/1000000*'calc monthly loads'!$B$9</f>
        <v>190.98100000000002</v>
      </c>
      <c r="N389" s="1">
        <f>'load data'!J389/1000000*'calc monthly loads'!$B$9</f>
        <v>184.639</v>
      </c>
      <c r="O389" s="1">
        <f>'load data'!K389/1000000*'calc monthly loads'!$B$9</f>
        <v>158.78099999999998</v>
      </c>
      <c r="P389" s="1">
        <f>'load data'!L389/1000000*'calc monthly loads'!$B$9</f>
        <v>155.218</v>
      </c>
      <c r="Q389" s="1">
        <f>'load data'!M389/1000000*'calc monthly loads'!$B$9</f>
        <v>128.135</v>
      </c>
      <c r="R389" s="1">
        <f>'load data'!N389/1000000*'calc monthly loads'!$B$9</f>
        <v>111.384</v>
      </c>
      <c r="S389" s="1">
        <f>'load data'!O389/1000000*'calc monthly loads'!$B$9</f>
        <v>101.794</v>
      </c>
      <c r="T389" s="1">
        <f>'load data'!P389/1000000*'calc monthly loads'!$B$9</f>
        <v>90.51</v>
      </c>
      <c r="U389" t="s">
        <v>13</v>
      </c>
      <c r="V389" s="3">
        <f>SUM(I389:S389)</f>
        <v>1810.718</v>
      </c>
      <c r="W389" t="s">
        <v>14</v>
      </c>
      <c r="X389" s="3">
        <f>T389</f>
        <v>90.51</v>
      </c>
    </row>
    <row r="390" spans="6:24" ht="12.75">
      <c r="F390">
        <f>'load data'!A390</f>
        <v>71300</v>
      </c>
      <c r="G390">
        <f>'load data'!B390</f>
        <v>1</v>
      </c>
      <c r="H390">
        <v>42</v>
      </c>
      <c r="I390" s="1">
        <f>'load data'!E390/1000000*'calc monthly loads'!$B$9</f>
        <v>81.844</v>
      </c>
      <c r="J390" s="1">
        <f>'load data'!F390/1000000*'calc monthly loads'!$B$9</f>
        <v>74.732</v>
      </c>
      <c r="K390" s="1">
        <f>'load data'!G390/1000000*'calc monthly loads'!$B$9</f>
        <v>73.85000000000001</v>
      </c>
      <c r="L390" s="1">
        <f>'load data'!H390/1000000*'calc monthly loads'!$B$9</f>
        <v>74.585</v>
      </c>
      <c r="M390" s="1">
        <f>'load data'!I390/1000000*'calc monthly loads'!$B$9</f>
        <v>82.70500000000001</v>
      </c>
      <c r="N390" s="1">
        <f>'load data'!J390/1000000*'calc monthly loads'!$B$9</f>
        <v>90.398</v>
      </c>
      <c r="O390" s="1">
        <f>'load data'!K390/1000000*'calc monthly loads'!$B$9</f>
        <v>113.113</v>
      </c>
      <c r="P390" s="1">
        <f>'load data'!L390/1000000*'calc monthly loads'!$B$9</f>
        <v>169.148</v>
      </c>
      <c r="Q390" s="1">
        <f>'load data'!M390/1000000*'calc monthly loads'!$B$9</f>
        <v>177.88400000000001</v>
      </c>
      <c r="R390" s="1">
        <f>'load data'!N390/1000000*'calc monthly loads'!$B$9</f>
        <v>209.622</v>
      </c>
      <c r="S390" s="1">
        <f>'load data'!O390/1000000*'calc monthly loads'!$B$9</f>
        <v>224.91</v>
      </c>
      <c r="T390" s="1">
        <f>'load data'!P390/1000000*'calc monthly loads'!$B$9</f>
        <v>234.12199999999999</v>
      </c>
      <c r="U390" t="s">
        <v>13</v>
      </c>
      <c r="V390" s="3">
        <f>SUM(P390:T390)</f>
        <v>1015.6859999999999</v>
      </c>
      <c r="W390" t="s">
        <v>14</v>
      </c>
      <c r="X390" s="3">
        <f>SUM(I390:O390)</f>
        <v>591.2270000000001</v>
      </c>
    </row>
    <row r="391" spans="6:24" ht="12.75">
      <c r="F391">
        <f>'load data'!A391</f>
        <v>71300</v>
      </c>
      <c r="G391">
        <f>'load data'!B391</f>
        <v>2</v>
      </c>
      <c r="I391" s="1">
        <f>'load data'!E391/1000000*'calc monthly loads'!$B$9</f>
        <v>205.35899999999998</v>
      </c>
      <c r="J391" s="1">
        <f>'load data'!F391/1000000*'calc monthly loads'!$B$9</f>
        <v>204.274</v>
      </c>
      <c r="K391" s="1">
        <f>'load data'!G391/1000000*'calc monthly loads'!$B$9</f>
        <v>206.808</v>
      </c>
      <c r="L391" s="1">
        <f>'load data'!H391/1000000*'calc monthly loads'!$B$9</f>
        <v>198.037</v>
      </c>
      <c r="M391" s="1">
        <f>'load data'!I391/1000000*'calc monthly loads'!$B$9</f>
        <v>192.556</v>
      </c>
      <c r="N391" s="1">
        <f>'load data'!J391/1000000*'calc monthly loads'!$B$9</f>
        <v>173.481</v>
      </c>
      <c r="O391" s="1">
        <f>'load data'!K391/1000000*'calc monthly loads'!$B$9</f>
        <v>143.066</v>
      </c>
      <c r="P391" s="1">
        <f>'load data'!L391/1000000*'calc monthly loads'!$B$9</f>
        <v>135.583</v>
      </c>
      <c r="Q391" s="1">
        <f>'load data'!M391/1000000*'calc monthly loads'!$B$9</f>
        <v>120.575</v>
      </c>
      <c r="R391" s="1">
        <f>'load data'!N391/1000000*'calc monthly loads'!$B$9</f>
        <v>103.901</v>
      </c>
      <c r="S391" s="1">
        <f>'load data'!O391/1000000*'calc monthly loads'!$B$9</f>
        <v>98.602</v>
      </c>
      <c r="T391" s="1">
        <f>'load data'!P391/1000000*'calc monthly loads'!$B$9</f>
        <v>98.847</v>
      </c>
      <c r="U391" t="s">
        <v>13</v>
      </c>
      <c r="V391" s="3">
        <f>SUM(I391:S391)</f>
        <v>1782.2420000000004</v>
      </c>
      <c r="W391" t="s">
        <v>14</v>
      </c>
      <c r="X391" s="3">
        <f>T391</f>
        <v>98.847</v>
      </c>
    </row>
    <row r="392" spans="6:24" ht="12.75">
      <c r="F392">
        <f>'load data'!A392</f>
        <v>71400</v>
      </c>
      <c r="G392">
        <f>'load data'!B392</f>
        <v>1</v>
      </c>
      <c r="H392">
        <v>52</v>
      </c>
      <c r="I392" s="1">
        <f>'load data'!E392/1000000*'calc monthly loads'!$B$9</f>
        <v>92.428</v>
      </c>
      <c r="J392" s="1">
        <f>'load data'!F392/1000000*'calc monthly loads'!$B$9</f>
        <v>81.074</v>
      </c>
      <c r="K392" s="1">
        <f>'load data'!G392/1000000*'calc monthly loads'!$B$9</f>
        <v>77.777</v>
      </c>
      <c r="L392" s="1">
        <f>'load data'!H392/1000000*'calc monthly loads'!$B$9</f>
        <v>74.99799999999999</v>
      </c>
      <c r="M392" s="1">
        <f>'load data'!I392/1000000*'calc monthly loads'!$B$9</f>
        <v>81.872</v>
      </c>
      <c r="N392" s="1">
        <f>'load data'!J392/1000000*'calc monthly loads'!$B$9</f>
        <v>91.756</v>
      </c>
      <c r="O392" s="1">
        <f>'load data'!K392/1000000*'calc monthly loads'!$B$9</f>
        <v>109.718</v>
      </c>
      <c r="P392" s="1">
        <f>'load data'!L392/1000000*'calc monthly loads'!$B$9</f>
        <v>135.982</v>
      </c>
      <c r="Q392" s="1">
        <f>'load data'!M392/1000000*'calc monthly loads'!$B$9</f>
        <v>167.076</v>
      </c>
      <c r="R392" s="1">
        <f>'load data'!N392/1000000*'calc monthly loads'!$B$9</f>
        <v>217.448</v>
      </c>
      <c r="S392" s="1">
        <f>'load data'!O392/1000000*'calc monthly loads'!$B$9</f>
        <v>236.90099999999998</v>
      </c>
      <c r="T392" s="1">
        <f>'load data'!P392/1000000*'calc monthly loads'!$B$9</f>
        <v>240.499</v>
      </c>
      <c r="U392" t="s">
        <v>13</v>
      </c>
      <c r="V392" s="3">
        <f>SUM(P392:T392)</f>
        <v>997.906</v>
      </c>
      <c r="W392" t="s">
        <v>14</v>
      </c>
      <c r="X392" s="3">
        <f>SUM(I392:O392)</f>
        <v>609.6229999999999</v>
      </c>
    </row>
    <row r="393" spans="6:24" ht="12.75">
      <c r="F393">
        <f>'load data'!A393</f>
        <v>71400</v>
      </c>
      <c r="G393">
        <f>'load data'!B393</f>
        <v>2</v>
      </c>
      <c r="I393" s="1">
        <f>'load data'!E393/1000000*'calc monthly loads'!$B$9</f>
        <v>208.005</v>
      </c>
      <c r="J393" s="1">
        <f>'load data'!F393/1000000*'calc monthly loads'!$B$9</f>
        <v>205.856</v>
      </c>
      <c r="K393" s="1">
        <f>'load data'!G393/1000000*'calc monthly loads'!$B$9</f>
        <v>202.209</v>
      </c>
      <c r="L393" s="1">
        <f>'load data'!H393/1000000*'calc monthly loads'!$B$9</f>
        <v>198.555</v>
      </c>
      <c r="M393" s="1">
        <f>'load data'!I393/1000000*'calc monthly loads'!$B$9</f>
        <v>188.265</v>
      </c>
      <c r="N393" s="1">
        <f>'load data'!J393/1000000*'calc monthly loads'!$B$9</f>
        <v>171.745</v>
      </c>
      <c r="O393" s="1">
        <f>'load data'!K393/1000000*'calc monthly loads'!$B$9</f>
        <v>151.47299999999998</v>
      </c>
      <c r="P393" s="1">
        <f>'load data'!L393/1000000*'calc monthly loads'!$B$9</f>
        <v>152.936</v>
      </c>
      <c r="Q393" s="1">
        <f>'load data'!M393/1000000*'calc monthly loads'!$B$9</f>
        <v>138.782</v>
      </c>
      <c r="R393" s="1">
        <f>'load data'!N393/1000000*'calc monthly loads'!$B$9</f>
        <v>109.64800000000001</v>
      </c>
      <c r="S393" s="1">
        <f>'load data'!O393/1000000*'calc monthly loads'!$B$9</f>
        <v>86.94</v>
      </c>
      <c r="T393" s="1">
        <f>'load data'!P393/1000000*'calc monthly loads'!$B$9</f>
        <v>72.82100000000001</v>
      </c>
      <c r="U393" t="s">
        <v>13</v>
      </c>
      <c r="V393" s="3">
        <f>SUM(I393:S393)</f>
        <v>1814.4139999999998</v>
      </c>
      <c r="W393" t="s">
        <v>14</v>
      </c>
      <c r="X393" s="3">
        <f>T393</f>
        <v>72.82100000000001</v>
      </c>
    </row>
    <row r="394" spans="6:24" ht="12.75">
      <c r="F394">
        <f>'load data'!A394</f>
        <v>71500</v>
      </c>
      <c r="G394">
        <f>'load data'!B394</f>
        <v>1</v>
      </c>
      <c r="H394">
        <v>62</v>
      </c>
      <c r="I394" s="1">
        <f>'load data'!E394/1000000*'calc monthly loads'!$B$9</f>
        <v>66.577</v>
      </c>
      <c r="J394" s="1">
        <f>'load data'!F394/1000000*'calc monthly loads'!$B$9</f>
        <v>62.65</v>
      </c>
      <c r="K394" s="1">
        <f>'load data'!G394/1000000*'calc monthly loads'!$B$9</f>
        <v>61.432</v>
      </c>
      <c r="L394" s="1">
        <f>'load data'!H394/1000000*'calc monthly loads'!$B$9</f>
        <v>61.047</v>
      </c>
      <c r="M394" s="1">
        <f>'load data'!I394/1000000*'calc monthly loads'!$B$9</f>
        <v>62.790000000000006</v>
      </c>
      <c r="N394" s="1">
        <f>'load data'!J394/1000000*'calc monthly loads'!$B$9</f>
        <v>69.902</v>
      </c>
      <c r="O394" s="1">
        <f>'load data'!K394/1000000*'calc monthly loads'!$B$9</f>
        <v>87.99</v>
      </c>
      <c r="P394" s="1">
        <f>'load data'!L394/1000000*'calc monthly loads'!$B$9</f>
        <v>110.11</v>
      </c>
      <c r="Q394" s="1">
        <f>'load data'!M394/1000000*'calc monthly loads'!$B$9</f>
        <v>129.633</v>
      </c>
      <c r="R394" s="1">
        <f>'load data'!N394/1000000*'calc monthly loads'!$B$9</f>
        <v>146.90200000000002</v>
      </c>
      <c r="S394" s="1">
        <f>'load data'!O394/1000000*'calc monthly loads'!$B$9</f>
        <v>158.613</v>
      </c>
      <c r="T394" s="1">
        <f>'load data'!P394/1000000*'calc monthly loads'!$B$9</f>
        <v>155.225</v>
      </c>
      <c r="U394" t="s">
        <v>13</v>
      </c>
      <c r="V394" s="3">
        <v>0</v>
      </c>
      <c r="W394" t="s">
        <v>14</v>
      </c>
      <c r="X394" s="3">
        <f>SUM(I394:T394)</f>
        <v>1172.8709999999999</v>
      </c>
    </row>
    <row r="395" spans="6:24" ht="12.75">
      <c r="F395">
        <f>'load data'!A395</f>
        <v>71500</v>
      </c>
      <c r="G395">
        <f>'load data'!B395</f>
        <v>2</v>
      </c>
      <c r="I395" s="1">
        <f>'load data'!E395/1000000*'calc monthly loads'!$B$9</f>
        <v>154.35</v>
      </c>
      <c r="J395" s="1">
        <f>'load data'!F395/1000000*'calc monthly loads'!$B$9</f>
        <v>156.947</v>
      </c>
      <c r="K395" s="1">
        <f>'load data'!G395/1000000*'calc monthly loads'!$B$9</f>
        <v>156.786</v>
      </c>
      <c r="L395" s="1">
        <f>'load data'!H395/1000000*'calc monthly loads'!$B$9</f>
        <v>147.73499999999999</v>
      </c>
      <c r="M395" s="1">
        <f>'load data'!I395/1000000*'calc monthly loads'!$B$9</f>
        <v>148.407</v>
      </c>
      <c r="N395" s="1">
        <f>'load data'!J395/1000000*'calc monthly loads'!$B$9</f>
        <v>134.533</v>
      </c>
      <c r="O395" s="1">
        <f>'load data'!K395/1000000*'calc monthly loads'!$B$9</f>
        <v>120.239</v>
      </c>
      <c r="P395" s="1">
        <f>'load data'!L395/1000000*'calc monthly loads'!$B$9</f>
        <v>121.57600000000001</v>
      </c>
      <c r="Q395" s="1">
        <f>'load data'!M395/1000000*'calc monthly loads'!$B$9</f>
        <v>124.39</v>
      </c>
      <c r="R395" s="1">
        <f>'load data'!N395/1000000*'calc monthly loads'!$B$9</f>
        <v>102.151</v>
      </c>
      <c r="S395" s="1">
        <f>'load data'!O395/1000000*'calc monthly loads'!$B$9</f>
        <v>83.881</v>
      </c>
      <c r="T395" s="1">
        <f>'load data'!P395/1000000*'calc monthly loads'!$B$9</f>
        <v>69.699</v>
      </c>
      <c r="U395" t="s">
        <v>13</v>
      </c>
      <c r="V395" s="3">
        <v>0</v>
      </c>
      <c r="W395" t="s">
        <v>14</v>
      </c>
      <c r="X395" s="3">
        <f>SUM(I395:T395)</f>
        <v>1520.6940000000004</v>
      </c>
    </row>
    <row r="396" spans="6:24" ht="12.75">
      <c r="F396">
        <f>'load data'!A396</f>
        <v>71600</v>
      </c>
      <c r="G396">
        <f>'load data'!B396</f>
        <v>1</v>
      </c>
      <c r="H396">
        <v>72</v>
      </c>
      <c r="I396" s="1">
        <f>'load data'!E396/1000000*'calc monthly loads'!$B$9</f>
        <v>64.806</v>
      </c>
      <c r="J396" s="1">
        <f>'load data'!F396/1000000*'calc monthly loads'!$B$9</f>
        <v>61.159</v>
      </c>
      <c r="K396" s="1">
        <f>'load data'!G396/1000000*'calc monthly loads'!$B$9</f>
        <v>60.725</v>
      </c>
      <c r="L396" s="1">
        <f>'load data'!H396/1000000*'calc monthly loads'!$B$9</f>
        <v>60.004</v>
      </c>
      <c r="M396" s="1">
        <f>'load data'!I396/1000000*'calc monthly loads'!$B$9</f>
        <v>62.07599999999999</v>
      </c>
      <c r="N396" s="1">
        <f>'load data'!J396/1000000*'calc monthly loads'!$B$9</f>
        <v>66.54899999999999</v>
      </c>
      <c r="O396" s="1">
        <f>'load data'!K396/1000000*'calc monthly loads'!$B$9</f>
        <v>76.818</v>
      </c>
      <c r="P396" s="1">
        <f>'load data'!L396/1000000*'calc monthly loads'!$B$9</f>
        <v>72.632</v>
      </c>
      <c r="Q396" s="1">
        <f>'load data'!M396/1000000*'calc monthly loads'!$B$9</f>
        <v>80.60499999999999</v>
      </c>
      <c r="R396" s="1">
        <f>'load data'!N396/1000000*'calc monthly loads'!$B$9</f>
        <v>93.61099999999999</v>
      </c>
      <c r="S396" s="1">
        <f>'load data'!O396/1000000*'calc monthly loads'!$B$9</f>
        <v>114.961</v>
      </c>
      <c r="T396" s="1">
        <f>'load data'!P396/1000000*'calc monthly loads'!$B$9</f>
        <v>123.15100000000001</v>
      </c>
      <c r="U396" t="s">
        <v>13</v>
      </c>
      <c r="V396" s="3">
        <v>0</v>
      </c>
      <c r="W396" t="s">
        <v>14</v>
      </c>
      <c r="X396" s="3">
        <f>SUM(I396:T396)</f>
        <v>937.097</v>
      </c>
    </row>
    <row r="397" spans="6:24" ht="12.75">
      <c r="F397">
        <f>'load data'!A397</f>
        <v>71600</v>
      </c>
      <c r="G397">
        <f>'load data'!B397</f>
        <v>2</v>
      </c>
      <c r="I397" s="1">
        <f>'load data'!E397/1000000*'calc monthly loads'!$B$9</f>
        <v>123.48700000000001</v>
      </c>
      <c r="J397" s="1">
        <f>'load data'!F397/1000000*'calc monthly loads'!$B$9</f>
        <v>123.90700000000001</v>
      </c>
      <c r="K397" s="1">
        <f>'load data'!G397/1000000*'calc monthly loads'!$B$9</f>
        <v>125.24400000000001</v>
      </c>
      <c r="L397" s="1">
        <f>'load data'!H397/1000000*'calc monthly loads'!$B$9</f>
        <v>127.26</v>
      </c>
      <c r="M397" s="1">
        <f>'load data'!I397/1000000*'calc monthly loads'!$B$9</f>
        <v>116.739</v>
      </c>
      <c r="N397" s="1">
        <f>'load data'!J397/1000000*'calc monthly loads'!$B$9</f>
        <v>114.324</v>
      </c>
      <c r="O397" s="1">
        <f>'load data'!K397/1000000*'calc monthly loads'!$B$9</f>
        <v>90.06200000000001</v>
      </c>
      <c r="P397" s="1">
        <f>'load data'!L397/1000000*'calc monthly loads'!$B$9</f>
        <v>88.56400000000001</v>
      </c>
      <c r="Q397" s="1">
        <f>'load data'!M397/1000000*'calc monthly loads'!$B$9</f>
        <v>78.708</v>
      </c>
      <c r="R397" s="1">
        <f>'load data'!N397/1000000*'calc monthly loads'!$B$9</f>
        <v>69.006</v>
      </c>
      <c r="S397" s="1">
        <f>'load data'!O397/1000000*'calc monthly loads'!$B$9</f>
        <v>62.664</v>
      </c>
      <c r="T397" s="1">
        <f>'load data'!P397/1000000*'calc monthly loads'!$B$9</f>
        <v>62.433</v>
      </c>
      <c r="U397" t="s">
        <v>13</v>
      </c>
      <c r="V397" s="3">
        <v>0</v>
      </c>
      <c r="W397" t="s">
        <v>14</v>
      </c>
      <c r="X397" s="3">
        <f>SUM(I397:T397)</f>
        <v>1182.398</v>
      </c>
    </row>
    <row r="398" spans="6:24" ht="12.75">
      <c r="F398">
        <f>'load data'!A398</f>
        <v>71700</v>
      </c>
      <c r="G398">
        <f>'load data'!B398</f>
        <v>1</v>
      </c>
      <c r="H398">
        <v>12</v>
      </c>
      <c r="I398" s="1">
        <f>'load data'!E398/1000000*'calc monthly loads'!$B$9</f>
        <v>60.529</v>
      </c>
      <c r="J398" s="1">
        <f>'load data'!F398/1000000*'calc monthly loads'!$B$9</f>
        <v>57.952999999999996</v>
      </c>
      <c r="K398" s="1">
        <f>'load data'!G398/1000000*'calc monthly loads'!$B$9</f>
        <v>59.821999999999996</v>
      </c>
      <c r="L398" s="1">
        <f>'load data'!H398/1000000*'calc monthly loads'!$B$9</f>
        <v>64.232</v>
      </c>
      <c r="M398" s="1">
        <f>'load data'!I398/1000000*'calc monthly loads'!$B$9</f>
        <v>68.124</v>
      </c>
      <c r="N398" s="1">
        <f>'load data'!J398/1000000*'calc monthly loads'!$B$9</f>
        <v>74.165</v>
      </c>
      <c r="O398" s="1">
        <f>'load data'!K398/1000000*'calc monthly loads'!$B$9</f>
        <v>94.675</v>
      </c>
      <c r="P398" s="1">
        <f>'load data'!L398/1000000*'calc monthly loads'!$B$9</f>
        <v>119.09100000000001</v>
      </c>
      <c r="Q398" s="1">
        <f>'load data'!M398/1000000*'calc monthly loads'!$B$9</f>
        <v>140.406</v>
      </c>
      <c r="R398" s="1">
        <f>'load data'!N398/1000000*'calc monthly loads'!$B$9</f>
        <v>166.81</v>
      </c>
      <c r="S398" s="1">
        <f>'load data'!O398/1000000*'calc monthly loads'!$B$9</f>
        <v>175.12599999999998</v>
      </c>
      <c r="T398" s="1">
        <f>'load data'!P398/1000000*'calc monthly loads'!$B$9</f>
        <v>185.22699999999998</v>
      </c>
      <c r="U398" t="s">
        <v>13</v>
      </c>
      <c r="V398" s="3">
        <f>SUM(P398:T398)</f>
        <v>786.66</v>
      </c>
      <c r="W398" t="s">
        <v>14</v>
      </c>
      <c r="X398" s="3">
        <f>SUM(I398:O398)</f>
        <v>479.5</v>
      </c>
    </row>
    <row r="399" spans="6:24" ht="12.75">
      <c r="F399">
        <f>'load data'!A399</f>
        <v>71700</v>
      </c>
      <c r="G399">
        <f>'load data'!B399</f>
        <v>2</v>
      </c>
      <c r="I399" s="1">
        <f>'load data'!E399/1000000*'calc monthly loads'!$B$9</f>
        <v>185.556</v>
      </c>
      <c r="J399" s="1">
        <f>'load data'!F399/1000000*'calc monthly loads'!$B$9</f>
        <v>187.418</v>
      </c>
      <c r="K399" s="1">
        <f>'load data'!G399/1000000*'calc monthly loads'!$B$9</f>
        <v>184.016</v>
      </c>
      <c r="L399" s="1">
        <f>'load data'!H399/1000000*'calc monthly loads'!$B$9</f>
        <v>174.78300000000002</v>
      </c>
      <c r="M399" s="1">
        <f>'load data'!I399/1000000*'calc monthly loads'!$B$9</f>
        <v>170.905</v>
      </c>
      <c r="N399" s="1">
        <f>'load data'!J399/1000000*'calc monthly loads'!$B$9</f>
        <v>154.686</v>
      </c>
      <c r="O399" s="1">
        <f>'load data'!K399/1000000*'calc monthly loads'!$B$9</f>
        <v>138.544</v>
      </c>
      <c r="P399" s="1">
        <f>'load data'!L399/1000000*'calc monthly loads'!$B$9</f>
        <v>139.237</v>
      </c>
      <c r="Q399" s="1">
        <f>'load data'!M399/1000000*'calc monthly loads'!$B$9</f>
        <v>124.082</v>
      </c>
      <c r="R399" s="1">
        <f>'load data'!N399/1000000*'calc monthly loads'!$B$9</f>
        <v>98.868</v>
      </c>
      <c r="S399" s="1">
        <f>'load data'!O399/1000000*'calc monthly loads'!$B$9</f>
        <v>71.91099999999999</v>
      </c>
      <c r="T399" s="1">
        <f>'load data'!P399/1000000*'calc monthly loads'!$B$9</f>
        <v>64.764</v>
      </c>
      <c r="U399" t="s">
        <v>13</v>
      </c>
      <c r="V399" s="3">
        <f>SUM(I399:S399)</f>
        <v>1630.0060000000003</v>
      </c>
      <c r="W399" t="s">
        <v>14</v>
      </c>
      <c r="X399" s="3">
        <f>T399</f>
        <v>64.764</v>
      </c>
    </row>
    <row r="400" spans="6:24" ht="12.75">
      <c r="F400">
        <f>'load data'!A400</f>
        <v>71800</v>
      </c>
      <c r="G400">
        <f>'load data'!B400</f>
        <v>1</v>
      </c>
      <c r="H400">
        <v>22</v>
      </c>
      <c r="I400" s="1">
        <f>'load data'!E400/1000000*'calc monthly loads'!$B$9</f>
        <v>61.159</v>
      </c>
      <c r="J400" s="1">
        <f>'load data'!F400/1000000*'calc monthly loads'!$B$9</f>
        <v>53.955999999999996</v>
      </c>
      <c r="K400" s="1">
        <f>'load data'!G400/1000000*'calc monthly loads'!$B$9</f>
        <v>51.919</v>
      </c>
      <c r="L400" s="1">
        <f>'load data'!H400/1000000*'calc monthly loads'!$B$9</f>
        <v>54.964</v>
      </c>
      <c r="M400" s="1">
        <f>'load data'!I400/1000000*'calc monthly loads'!$B$9</f>
        <v>62.055</v>
      </c>
      <c r="N400" s="1">
        <f>'load data'!J400/1000000*'calc monthly loads'!$B$9</f>
        <v>70.23100000000001</v>
      </c>
      <c r="O400" s="1">
        <f>'load data'!K400/1000000*'calc monthly loads'!$B$9</f>
        <v>92.162</v>
      </c>
      <c r="P400" s="1">
        <f>'load data'!L400/1000000*'calc monthly loads'!$B$9</f>
        <v>121.016</v>
      </c>
      <c r="Q400" s="1">
        <f>'load data'!M400/1000000*'calc monthly loads'!$B$9</f>
        <v>141.869</v>
      </c>
      <c r="R400" s="1">
        <f>'load data'!N400/1000000*'calc monthly loads'!$B$9</f>
        <v>164.95499999999998</v>
      </c>
      <c r="S400" s="1">
        <f>'load data'!O400/1000000*'calc monthly loads'!$B$9</f>
        <v>176.302</v>
      </c>
      <c r="T400" s="1">
        <f>'load data'!P400/1000000*'calc monthly loads'!$B$9</f>
        <v>187.607</v>
      </c>
      <c r="U400" t="s">
        <v>13</v>
      </c>
      <c r="V400" s="3">
        <f>SUM(P400:T400)</f>
        <v>791.7489999999999</v>
      </c>
      <c r="W400" t="s">
        <v>14</v>
      </c>
      <c r="X400" s="3">
        <f>SUM(I400:O400)</f>
        <v>446.446</v>
      </c>
    </row>
    <row r="401" spans="6:24" ht="12.75">
      <c r="F401">
        <f>'load data'!A401</f>
        <v>71800</v>
      </c>
      <c r="G401">
        <f>'load data'!B401</f>
        <v>2</v>
      </c>
      <c r="I401" s="1">
        <f>'load data'!E401/1000000*'calc monthly loads'!$B$9</f>
        <v>188.258</v>
      </c>
      <c r="J401" s="1">
        <f>'load data'!F401/1000000*'calc monthly loads'!$B$9</f>
        <v>193.291</v>
      </c>
      <c r="K401" s="1">
        <f>'load data'!G401/1000000*'calc monthly loads'!$B$9</f>
        <v>188.034</v>
      </c>
      <c r="L401" s="1">
        <f>'load data'!H401/1000000*'calc monthly loads'!$B$9</f>
        <v>181.14600000000002</v>
      </c>
      <c r="M401" s="1">
        <f>'load data'!I401/1000000*'calc monthly loads'!$B$9</f>
        <v>171.143</v>
      </c>
      <c r="N401" s="1">
        <f>'load data'!J401/1000000*'calc monthly loads'!$B$9</f>
        <v>163.8</v>
      </c>
      <c r="O401" s="1">
        <f>'load data'!K401/1000000*'calc monthly loads'!$B$9</f>
        <v>138.95</v>
      </c>
      <c r="P401" s="1">
        <f>'load data'!L401/1000000*'calc monthly loads'!$B$9</f>
        <v>140.602</v>
      </c>
      <c r="Q401" s="1">
        <f>'load data'!M401/1000000*'calc monthly loads'!$B$9</f>
        <v>122.25500000000001</v>
      </c>
      <c r="R401" s="1">
        <f>'load data'!N401/1000000*'calc monthly loads'!$B$9</f>
        <v>89.81700000000001</v>
      </c>
      <c r="S401" s="1">
        <f>'load data'!O401/1000000*'calc monthly loads'!$B$9</f>
        <v>69.552</v>
      </c>
      <c r="T401" s="1">
        <f>'load data'!P401/1000000*'calc monthly loads'!$B$9</f>
        <v>63.007000000000005</v>
      </c>
      <c r="U401" t="s">
        <v>13</v>
      </c>
      <c r="V401" s="3">
        <f>SUM(I401:S401)</f>
        <v>1646.8480000000002</v>
      </c>
      <c r="W401" t="s">
        <v>14</v>
      </c>
      <c r="X401" s="3">
        <f>T401</f>
        <v>63.007000000000005</v>
      </c>
    </row>
    <row r="402" spans="6:24" ht="12.75">
      <c r="F402">
        <f>'load data'!A402</f>
        <v>71900</v>
      </c>
      <c r="G402">
        <f>'load data'!B402</f>
        <v>1</v>
      </c>
      <c r="H402">
        <v>32</v>
      </c>
      <c r="I402" s="1">
        <f>'load data'!E402/1000000*'calc monthly loads'!$B$9</f>
        <v>58.324000000000005</v>
      </c>
      <c r="J402" s="1">
        <f>'load data'!F402/1000000*'calc monthly loads'!$B$9</f>
        <v>52.073</v>
      </c>
      <c r="K402" s="1">
        <f>'load data'!G402/1000000*'calc monthly loads'!$B$9</f>
        <v>50.414</v>
      </c>
      <c r="L402" s="1">
        <f>'load data'!H402/1000000*'calc monthly loads'!$B$9</f>
        <v>52.388</v>
      </c>
      <c r="M402" s="1">
        <f>'load data'!I402/1000000*'calc monthly loads'!$B$9</f>
        <v>63.39900000000001</v>
      </c>
      <c r="N402" s="1">
        <f>'load data'!J402/1000000*'calc monthly loads'!$B$9</f>
        <v>67.095</v>
      </c>
      <c r="O402" s="1">
        <f>'load data'!K402/1000000*'calc monthly loads'!$B$9</f>
        <v>86.66</v>
      </c>
      <c r="P402" s="1">
        <f>'load data'!L402/1000000*'calc monthly loads'!$B$9</f>
        <v>114.086</v>
      </c>
      <c r="Q402" s="1">
        <f>'load data'!M402/1000000*'calc monthly loads'!$B$9</f>
        <v>146.82500000000002</v>
      </c>
      <c r="R402" s="1">
        <f>'load data'!N402/1000000*'calc monthly loads'!$B$9</f>
        <v>174.321</v>
      </c>
      <c r="S402" s="1">
        <f>'load data'!O402/1000000*'calc monthly loads'!$B$9</f>
        <v>177.772</v>
      </c>
      <c r="T402" s="1">
        <f>'load data'!P402/1000000*'calc monthly loads'!$B$9</f>
        <v>182.826</v>
      </c>
      <c r="U402" t="s">
        <v>13</v>
      </c>
      <c r="V402" s="3">
        <f>SUM(P402:T402)</f>
        <v>795.8299999999999</v>
      </c>
      <c r="W402" t="s">
        <v>14</v>
      </c>
      <c r="X402" s="3">
        <f>SUM(I402:O402)</f>
        <v>430.35299999999995</v>
      </c>
    </row>
    <row r="403" spans="6:24" ht="12.75">
      <c r="F403">
        <f>'load data'!A403</f>
        <v>71900</v>
      </c>
      <c r="G403">
        <f>'load data'!B403</f>
        <v>2</v>
      </c>
      <c r="I403" s="1">
        <f>'load data'!E403/1000000*'calc monthly loads'!$B$9</f>
        <v>178.437</v>
      </c>
      <c r="J403" s="1">
        <f>'load data'!F403/1000000*'calc monthly loads'!$B$9</f>
        <v>181.517</v>
      </c>
      <c r="K403" s="1">
        <f>'load data'!G403/1000000*'calc monthly loads'!$B$9</f>
        <v>184.03699999999998</v>
      </c>
      <c r="L403" s="1">
        <f>'load data'!H403/1000000*'calc monthly loads'!$B$9</f>
        <v>182.266</v>
      </c>
      <c r="M403" s="1">
        <f>'load data'!I403/1000000*'calc monthly loads'!$B$9</f>
        <v>170.597</v>
      </c>
      <c r="N403" s="1">
        <f>'load data'!J403/1000000*'calc monthly loads'!$B$9</f>
        <v>151.718</v>
      </c>
      <c r="O403" s="1">
        <f>'load data'!K403/1000000*'calc monthly loads'!$B$9</f>
        <v>133.826</v>
      </c>
      <c r="P403" s="1">
        <f>'load data'!L403/1000000*'calc monthly loads'!$B$9</f>
        <v>135.51999999999998</v>
      </c>
      <c r="Q403" s="1">
        <f>'load data'!M403/1000000*'calc monthly loads'!$B$9</f>
        <v>122.36</v>
      </c>
      <c r="R403" s="1">
        <f>'load data'!N403/1000000*'calc monthly loads'!$B$9</f>
        <v>95.172</v>
      </c>
      <c r="S403" s="1">
        <f>'load data'!O403/1000000*'calc monthly loads'!$B$9</f>
        <v>77.539</v>
      </c>
      <c r="T403" s="1">
        <f>'load data'!P403/1000000*'calc monthly loads'!$B$9</f>
        <v>66.948</v>
      </c>
      <c r="U403" t="s">
        <v>13</v>
      </c>
      <c r="V403" s="3">
        <f>SUM(I403:S403)</f>
        <v>1612.9889999999998</v>
      </c>
      <c r="W403" t="s">
        <v>14</v>
      </c>
      <c r="X403" s="3">
        <f>T403</f>
        <v>66.948</v>
      </c>
    </row>
    <row r="404" spans="6:24" ht="12.75">
      <c r="F404">
        <f>'load data'!A404</f>
        <v>72000</v>
      </c>
      <c r="G404">
        <f>'load data'!B404</f>
        <v>1</v>
      </c>
      <c r="H404">
        <v>42</v>
      </c>
      <c r="I404" s="1">
        <f>'load data'!E404/1000000*'calc monthly loads'!$B$9</f>
        <v>60.977</v>
      </c>
      <c r="J404" s="1">
        <f>'load data'!F404/1000000*'calc monthly loads'!$B$9</f>
        <v>52.772999999999996</v>
      </c>
      <c r="K404" s="1">
        <f>'load data'!G404/1000000*'calc monthly loads'!$B$9</f>
        <v>51.715999999999994</v>
      </c>
      <c r="L404" s="1">
        <f>'load data'!H404/1000000*'calc monthly loads'!$B$9</f>
        <v>58.114000000000004</v>
      </c>
      <c r="M404" s="1">
        <f>'load data'!I404/1000000*'calc monthly loads'!$B$9</f>
        <v>65.023</v>
      </c>
      <c r="N404" s="1">
        <f>'load data'!J404/1000000*'calc monthly loads'!$B$9</f>
        <v>67.305</v>
      </c>
      <c r="O404" s="1">
        <f>'load data'!K404/1000000*'calc monthly loads'!$B$9</f>
        <v>86.73</v>
      </c>
      <c r="P404" s="1">
        <f>'load data'!L404/1000000*'calc monthly loads'!$B$9</f>
        <v>110.20800000000001</v>
      </c>
      <c r="Q404" s="1">
        <f>'load data'!M404/1000000*'calc monthly loads'!$B$9</f>
        <v>132.496</v>
      </c>
      <c r="R404" s="1">
        <f>'load data'!N404/1000000*'calc monthly loads'!$B$9</f>
        <v>161.06300000000002</v>
      </c>
      <c r="S404" s="1">
        <f>'load data'!O404/1000000*'calc monthly loads'!$B$9</f>
        <v>175.644</v>
      </c>
      <c r="T404" s="1">
        <f>'load data'!P404/1000000*'calc monthly loads'!$B$9</f>
        <v>181.153</v>
      </c>
      <c r="U404" t="s">
        <v>13</v>
      </c>
      <c r="V404" s="3">
        <f>SUM(P404:T404)</f>
        <v>760.5640000000001</v>
      </c>
      <c r="W404" t="s">
        <v>14</v>
      </c>
      <c r="X404" s="3">
        <f>SUM(I404:O404)</f>
        <v>442.63800000000003</v>
      </c>
    </row>
    <row r="405" spans="6:24" ht="12.75">
      <c r="F405">
        <f>'load data'!A405</f>
        <v>72000</v>
      </c>
      <c r="G405">
        <f>'load data'!B405</f>
        <v>2</v>
      </c>
      <c r="I405" s="1">
        <f>'load data'!E405/1000000*'calc monthly loads'!$B$9</f>
        <v>179.20000000000002</v>
      </c>
      <c r="J405" s="1">
        <f>'load data'!F405/1000000*'calc monthly loads'!$B$9</f>
        <v>186.312</v>
      </c>
      <c r="K405" s="1">
        <f>'load data'!G405/1000000*'calc monthly loads'!$B$9</f>
        <v>189.28</v>
      </c>
      <c r="L405" s="1">
        <f>'load data'!H405/1000000*'calc monthly loads'!$B$9</f>
        <v>177.751</v>
      </c>
      <c r="M405" s="1">
        <f>'load data'!I405/1000000*'calc monthly loads'!$B$9</f>
        <v>169.946</v>
      </c>
      <c r="N405" s="1">
        <f>'load data'!J405/1000000*'calc monthly loads'!$B$9</f>
        <v>159.70499999999998</v>
      </c>
      <c r="O405" s="1">
        <f>'load data'!K405/1000000*'calc monthly loads'!$B$9</f>
        <v>141.12</v>
      </c>
      <c r="P405" s="1">
        <f>'load data'!L405/1000000*'calc monthly loads'!$B$9</f>
        <v>138.572</v>
      </c>
      <c r="Q405" s="1">
        <f>'load data'!M405/1000000*'calc monthly loads'!$B$9</f>
        <v>127.512</v>
      </c>
      <c r="R405" s="1">
        <f>'load data'!N405/1000000*'calc monthly loads'!$B$9</f>
        <v>95.19999999999999</v>
      </c>
      <c r="S405" s="1">
        <f>'load data'!O405/1000000*'calc monthly loads'!$B$9</f>
        <v>79.772</v>
      </c>
      <c r="T405" s="1">
        <f>'load data'!P405/1000000*'calc monthly loads'!$B$9</f>
        <v>67.781</v>
      </c>
      <c r="U405" t="s">
        <v>13</v>
      </c>
      <c r="V405" s="3">
        <f>SUM(I405:S405)</f>
        <v>1644.37</v>
      </c>
      <c r="W405" t="s">
        <v>14</v>
      </c>
      <c r="X405" s="3">
        <f>T405</f>
        <v>67.781</v>
      </c>
    </row>
    <row r="406" spans="6:24" ht="12.75">
      <c r="F406">
        <f>'load data'!A406</f>
        <v>72100</v>
      </c>
      <c r="G406">
        <f>'load data'!B406</f>
        <v>1</v>
      </c>
      <c r="H406">
        <v>52</v>
      </c>
      <c r="I406" s="1">
        <f>'load data'!E406/1000000*'calc monthly loads'!$B$9</f>
        <v>60.235</v>
      </c>
      <c r="J406" s="1">
        <f>'load data'!F406/1000000*'calc monthly loads'!$B$9</f>
        <v>53.067</v>
      </c>
      <c r="K406" s="1">
        <f>'load data'!G406/1000000*'calc monthly loads'!$B$9</f>
        <v>51.778999999999996</v>
      </c>
      <c r="L406" s="1">
        <f>'load data'!H406/1000000*'calc monthly loads'!$B$9</f>
        <v>53.269999999999996</v>
      </c>
      <c r="M406" s="1">
        <f>'load data'!I406/1000000*'calc monthly loads'!$B$9</f>
        <v>61.915000000000006</v>
      </c>
      <c r="N406" s="1">
        <f>'load data'!J406/1000000*'calc monthly loads'!$B$9</f>
        <v>70.644</v>
      </c>
      <c r="O406" s="1">
        <f>'load data'!K406/1000000*'calc monthly loads'!$B$9</f>
        <v>89.53</v>
      </c>
      <c r="P406" s="1">
        <f>'load data'!L406/1000000*'calc monthly loads'!$B$9</f>
        <v>113.16900000000001</v>
      </c>
      <c r="Q406" s="1">
        <f>'load data'!M406/1000000*'calc monthly loads'!$B$9</f>
        <v>138.59300000000002</v>
      </c>
      <c r="R406" s="1">
        <f>'load data'!N406/1000000*'calc monthly loads'!$B$9</f>
        <v>167.076</v>
      </c>
      <c r="S406" s="1">
        <f>'load data'!O406/1000000*'calc monthly loads'!$B$9</f>
        <v>176.316</v>
      </c>
      <c r="T406" s="1">
        <f>'load data'!P406/1000000*'calc monthly loads'!$B$9</f>
        <v>179.20000000000002</v>
      </c>
      <c r="U406" t="s">
        <v>13</v>
      </c>
      <c r="V406" s="3">
        <f>SUM(P406:T406)</f>
        <v>774.354</v>
      </c>
      <c r="W406" t="s">
        <v>14</v>
      </c>
      <c r="X406" s="3">
        <f>SUM(I406:O406)</f>
        <v>440.44000000000005</v>
      </c>
    </row>
    <row r="407" spans="6:24" ht="12.75">
      <c r="F407">
        <f>'load data'!A407</f>
        <v>72100</v>
      </c>
      <c r="G407">
        <f>'load data'!B407</f>
        <v>2</v>
      </c>
      <c r="I407" s="1">
        <f>'load data'!E407/1000000*'calc monthly loads'!$B$9</f>
        <v>189.371</v>
      </c>
      <c r="J407" s="1">
        <f>'load data'!F407/1000000*'calc monthly loads'!$B$9</f>
        <v>196.595</v>
      </c>
      <c r="K407" s="1">
        <f>'load data'!G407/1000000*'calc monthly loads'!$B$9</f>
        <v>193.067</v>
      </c>
      <c r="L407" s="1">
        <f>'load data'!H407/1000000*'calc monthly loads'!$B$9</f>
        <v>189.721</v>
      </c>
      <c r="M407" s="1">
        <f>'load data'!I407/1000000*'calc monthly loads'!$B$9</f>
        <v>184.422</v>
      </c>
      <c r="N407" s="1">
        <f>'load data'!J407/1000000*'calc monthly loads'!$B$9</f>
        <v>165.02499999999998</v>
      </c>
      <c r="O407" s="1">
        <f>'load data'!K407/1000000*'calc monthly loads'!$B$9</f>
        <v>149.947</v>
      </c>
      <c r="P407" s="1">
        <f>'load data'!L407/1000000*'calc monthly loads'!$B$9</f>
        <v>138.866</v>
      </c>
      <c r="Q407" s="1">
        <f>'load data'!M407/1000000*'calc monthly loads'!$B$9</f>
        <v>133.308</v>
      </c>
      <c r="R407" s="1">
        <f>'load data'!N407/1000000*'calc monthly loads'!$B$9</f>
        <v>103.28500000000001</v>
      </c>
      <c r="S407" s="1">
        <f>'load data'!O407/1000000*'calc monthly loads'!$B$9</f>
        <v>82.327</v>
      </c>
      <c r="T407" s="1">
        <f>'load data'!P407/1000000*'calc monthly loads'!$B$9</f>
        <v>61.236000000000004</v>
      </c>
      <c r="U407" t="s">
        <v>13</v>
      </c>
      <c r="V407" s="3">
        <f>SUM(I407:S407)</f>
        <v>1725.9340000000002</v>
      </c>
      <c r="W407" t="s">
        <v>14</v>
      </c>
      <c r="X407" s="3">
        <f>T407</f>
        <v>61.236000000000004</v>
      </c>
    </row>
    <row r="408" spans="6:24" ht="12.75">
      <c r="F408">
        <f>'load data'!A408</f>
        <v>72200</v>
      </c>
      <c r="G408">
        <f>'load data'!B408</f>
        <v>1</v>
      </c>
      <c r="H408">
        <v>62</v>
      </c>
      <c r="I408" s="1">
        <f>'load data'!E408/1000000*'calc monthly loads'!$B$9</f>
        <v>58.625</v>
      </c>
      <c r="J408" s="1">
        <f>'load data'!F408/1000000*'calc monthly loads'!$B$9</f>
        <v>54.215</v>
      </c>
      <c r="K408" s="1">
        <f>'load data'!G408/1000000*'calc monthly loads'!$B$9</f>
        <v>53.984</v>
      </c>
      <c r="L408" s="1">
        <f>'load data'!H408/1000000*'calc monthly loads'!$B$9</f>
        <v>52.913</v>
      </c>
      <c r="M408" s="1">
        <f>'load data'!I408/1000000*'calc monthly loads'!$B$9</f>
        <v>54.313</v>
      </c>
      <c r="N408" s="1">
        <f>'load data'!J408/1000000*'calc monthly loads'!$B$9</f>
        <v>59.836</v>
      </c>
      <c r="O408" s="1">
        <f>'load data'!K408/1000000*'calc monthly loads'!$B$9</f>
        <v>75.194</v>
      </c>
      <c r="P408" s="1">
        <f>'load data'!L408/1000000*'calc monthly loads'!$B$9</f>
        <v>92.729</v>
      </c>
      <c r="Q408" s="1">
        <f>'load data'!M408/1000000*'calc monthly loads'!$B$9</f>
        <v>106.449</v>
      </c>
      <c r="R408" s="1">
        <f>'load data'!N408/1000000*'calc monthly loads'!$B$9</f>
        <v>131.971</v>
      </c>
      <c r="S408" s="1">
        <f>'load data'!O408/1000000*'calc monthly loads'!$B$9</f>
        <v>144.69</v>
      </c>
      <c r="T408" s="1">
        <f>'load data'!P408/1000000*'calc monthly loads'!$B$9</f>
        <v>143.12199999999999</v>
      </c>
      <c r="U408" t="s">
        <v>13</v>
      </c>
      <c r="V408" s="3">
        <v>0</v>
      </c>
      <c r="W408" t="s">
        <v>14</v>
      </c>
      <c r="X408" s="3">
        <f>SUM(I408:T408)</f>
        <v>1028.0410000000002</v>
      </c>
    </row>
    <row r="409" spans="6:24" ht="12.75">
      <c r="F409">
        <f>'load data'!A409</f>
        <v>72200</v>
      </c>
      <c r="G409">
        <f>'load data'!B409</f>
        <v>2</v>
      </c>
      <c r="I409" s="1">
        <f>'load data'!E409/1000000*'calc monthly loads'!$B$9</f>
        <v>151.158</v>
      </c>
      <c r="J409" s="1">
        <f>'load data'!F409/1000000*'calc monthly loads'!$B$9</f>
        <v>154.30800000000002</v>
      </c>
      <c r="K409" s="1">
        <f>'load data'!G409/1000000*'calc monthly loads'!$B$9</f>
        <v>155.37900000000002</v>
      </c>
      <c r="L409" s="1">
        <f>'load data'!H409/1000000*'calc monthly loads'!$B$9</f>
        <v>149.79999999999998</v>
      </c>
      <c r="M409" s="1">
        <f>'load data'!I409/1000000*'calc monthly loads'!$B$9</f>
        <v>144.39600000000002</v>
      </c>
      <c r="N409" s="1">
        <f>'load data'!J409/1000000*'calc monthly loads'!$B$9</f>
        <v>138.754</v>
      </c>
      <c r="O409" s="1">
        <f>'load data'!K409/1000000*'calc monthly loads'!$B$9</f>
        <v>131.18</v>
      </c>
      <c r="P409" s="1">
        <f>'load data'!L409/1000000*'calc monthly loads'!$B$9</f>
        <v>127.848</v>
      </c>
      <c r="Q409" s="1">
        <f>'load data'!M409/1000000*'calc monthly loads'!$B$9</f>
        <v>123.123</v>
      </c>
      <c r="R409" s="1">
        <f>'load data'!N409/1000000*'calc monthly loads'!$B$9</f>
        <v>93.954</v>
      </c>
      <c r="S409" s="1">
        <f>'load data'!O409/1000000*'calc monthly loads'!$B$9</f>
        <v>72.47800000000001</v>
      </c>
      <c r="T409" s="1">
        <f>'load data'!P409/1000000*'calc monthly loads'!$B$9</f>
        <v>65.569</v>
      </c>
      <c r="U409" t="s">
        <v>13</v>
      </c>
      <c r="V409" s="3">
        <v>0</v>
      </c>
      <c r="W409" t="s">
        <v>14</v>
      </c>
      <c r="X409" s="3">
        <f>SUM(I409:T409)</f>
        <v>1507.947</v>
      </c>
    </row>
    <row r="410" spans="6:24" ht="12.75">
      <c r="F410">
        <f>'load data'!A410</f>
        <v>72300</v>
      </c>
      <c r="G410">
        <f>'load data'!B410</f>
        <v>1</v>
      </c>
      <c r="H410">
        <v>72</v>
      </c>
      <c r="I410" s="1">
        <f>'load data'!E410/1000000*'calc monthly loads'!$B$9</f>
        <v>58.632</v>
      </c>
      <c r="J410" s="1">
        <f>'load data'!F410/1000000*'calc monthly loads'!$B$9</f>
        <v>55.327999999999996</v>
      </c>
      <c r="K410" s="1">
        <f>'load data'!G410/1000000*'calc monthly loads'!$B$9</f>
        <v>53.732</v>
      </c>
      <c r="L410" s="1">
        <f>'load data'!H410/1000000*'calc monthly loads'!$B$9</f>
        <v>51.589999999999996</v>
      </c>
      <c r="M410" s="1">
        <f>'load data'!I410/1000000*'calc monthly loads'!$B$9</f>
        <v>52.829</v>
      </c>
      <c r="N410" s="1">
        <f>'load data'!J410/1000000*'calc monthly loads'!$B$9</f>
        <v>57.022000000000006</v>
      </c>
      <c r="O410" s="1">
        <f>'load data'!K410/1000000*'calc monthly loads'!$B$9</f>
        <v>64.267</v>
      </c>
      <c r="P410" s="1">
        <f>'load data'!L410/1000000*'calc monthly loads'!$B$9</f>
        <v>78.47</v>
      </c>
      <c r="Q410" s="1">
        <f>'load data'!M410/1000000*'calc monthly loads'!$B$9</f>
        <v>75.46</v>
      </c>
      <c r="R410" s="1">
        <f>'load data'!N410/1000000*'calc monthly loads'!$B$9</f>
        <v>89.11</v>
      </c>
      <c r="S410" s="1">
        <f>'load data'!O410/1000000*'calc monthly loads'!$B$9</f>
        <v>110.67699999999999</v>
      </c>
      <c r="T410" s="1">
        <f>'load data'!P410/1000000*'calc monthly loads'!$B$9</f>
        <v>126.056</v>
      </c>
      <c r="U410" t="s">
        <v>13</v>
      </c>
      <c r="V410" s="3">
        <v>0</v>
      </c>
      <c r="W410" t="s">
        <v>14</v>
      </c>
      <c r="X410" s="3">
        <f>SUM(I410:T410)</f>
        <v>873.1730000000001</v>
      </c>
    </row>
    <row r="411" spans="6:24" ht="12.75">
      <c r="F411">
        <f>'load data'!A411</f>
        <v>72300</v>
      </c>
      <c r="G411">
        <f>'load data'!B411</f>
        <v>2</v>
      </c>
      <c r="I411" s="1">
        <f>'load data'!E411/1000000*'calc monthly loads'!$B$9</f>
        <v>130.69</v>
      </c>
      <c r="J411" s="1">
        <f>'load data'!F411/1000000*'calc monthly loads'!$B$9</f>
        <v>128.331</v>
      </c>
      <c r="K411" s="1">
        <f>'load data'!G411/1000000*'calc monthly loads'!$B$9</f>
        <v>125.545</v>
      </c>
      <c r="L411" s="1">
        <f>'load data'!H411/1000000*'calc monthly loads'!$B$9</f>
        <v>125.36999999999999</v>
      </c>
      <c r="M411" s="1">
        <f>'load data'!I411/1000000*'calc monthly loads'!$B$9</f>
        <v>128.00900000000001</v>
      </c>
      <c r="N411" s="1">
        <f>'load data'!J411/1000000*'calc monthly loads'!$B$9</f>
        <v>116.35400000000001</v>
      </c>
      <c r="O411" s="1">
        <f>'load data'!K411/1000000*'calc monthly loads'!$B$9</f>
        <v>84.98</v>
      </c>
      <c r="P411" s="1">
        <f>'load data'!L411/1000000*'calc monthly loads'!$B$9</f>
        <v>77.504</v>
      </c>
      <c r="Q411" s="1">
        <f>'load data'!M411/1000000*'calc monthly loads'!$B$9</f>
        <v>68.53</v>
      </c>
      <c r="R411" s="1">
        <f>'load data'!N411/1000000*'calc monthly loads'!$B$9</f>
        <v>64.631</v>
      </c>
      <c r="S411" s="1">
        <f>'load data'!O411/1000000*'calc monthly loads'!$B$9</f>
        <v>65.912</v>
      </c>
      <c r="T411" s="1">
        <f>'load data'!P411/1000000*'calc monthly loads'!$B$9</f>
        <v>57.589</v>
      </c>
      <c r="U411" t="s">
        <v>13</v>
      </c>
      <c r="V411" s="3">
        <v>0</v>
      </c>
      <c r="W411" t="s">
        <v>14</v>
      </c>
      <c r="X411" s="3">
        <f>SUM(I411:T411)</f>
        <v>1173.445</v>
      </c>
    </row>
    <row r="412" spans="6:24" ht="12.75">
      <c r="F412">
        <f>'load data'!A412</f>
        <v>72400</v>
      </c>
      <c r="G412">
        <f>'load data'!B412</f>
        <v>1</v>
      </c>
      <c r="H412">
        <v>12</v>
      </c>
      <c r="I412" s="1">
        <f>'load data'!E412/1000000*'calc monthly loads'!$B$9</f>
        <v>59.521</v>
      </c>
      <c r="J412" s="1">
        <f>'load data'!F412/1000000*'calc monthly loads'!$B$9</f>
        <v>55.538000000000004</v>
      </c>
      <c r="K412" s="1">
        <f>'load data'!G412/1000000*'calc monthly loads'!$B$9</f>
        <v>59.227</v>
      </c>
      <c r="L412" s="1">
        <f>'load data'!H412/1000000*'calc monthly loads'!$B$9</f>
        <v>62.404999999999994</v>
      </c>
      <c r="M412" s="1">
        <f>'load data'!I412/1000000*'calc monthly loads'!$B$9</f>
        <v>64.02900000000001</v>
      </c>
      <c r="N412" s="1">
        <f>'load data'!J412/1000000*'calc monthly loads'!$B$9</f>
        <v>69.384</v>
      </c>
      <c r="O412" s="1">
        <f>'load data'!K412/1000000*'calc monthly loads'!$B$9</f>
        <v>88.543</v>
      </c>
      <c r="P412" s="1">
        <f>'load data'!L412/1000000*'calc monthly loads'!$B$9</f>
        <v>112.672</v>
      </c>
      <c r="Q412" s="1">
        <f>'load data'!M412/1000000*'calc monthly loads'!$B$9</f>
        <v>132.251</v>
      </c>
      <c r="R412" s="1">
        <f>'load data'!N412/1000000*'calc monthly loads'!$B$9</f>
        <v>154.525</v>
      </c>
      <c r="S412" s="1">
        <f>'load data'!O412/1000000*'calc monthly loads'!$B$9</f>
        <v>178.073</v>
      </c>
      <c r="T412" s="1">
        <f>'load data'!P412/1000000*'calc monthly loads'!$B$9</f>
        <v>186.04600000000002</v>
      </c>
      <c r="U412" t="s">
        <v>13</v>
      </c>
      <c r="V412" s="3">
        <f>SUM(P412:T412)</f>
        <v>763.567</v>
      </c>
      <c r="W412" t="s">
        <v>14</v>
      </c>
      <c r="X412" s="3">
        <f>SUM(I412:O412)</f>
        <v>458.64700000000005</v>
      </c>
    </row>
    <row r="413" spans="6:24" ht="12.75">
      <c r="F413">
        <f>'load data'!A413</f>
        <v>72400</v>
      </c>
      <c r="G413">
        <f>'load data'!B413</f>
        <v>2</v>
      </c>
      <c r="I413" s="1">
        <f>'load data'!E413/1000000*'calc monthly loads'!$B$9</f>
        <v>200.172</v>
      </c>
      <c r="J413" s="1">
        <f>'load data'!F413/1000000*'calc monthly loads'!$B$9</f>
        <v>226.954</v>
      </c>
      <c r="K413" s="1">
        <f>'load data'!G413/1000000*'calc monthly loads'!$B$9</f>
        <v>210.72799999999998</v>
      </c>
      <c r="L413" s="1">
        <f>'load data'!H413/1000000*'calc monthly loads'!$B$9</f>
        <v>195.25799999999998</v>
      </c>
      <c r="M413" s="1">
        <f>'load data'!I413/1000000*'calc monthly loads'!$B$9</f>
        <v>186.536</v>
      </c>
      <c r="N413" s="1">
        <f>'load data'!J413/1000000*'calc monthly loads'!$B$9</f>
        <v>168.406</v>
      </c>
      <c r="O413" s="1">
        <f>'load data'!K413/1000000*'calc monthly loads'!$B$9</f>
        <v>146.573</v>
      </c>
      <c r="P413" s="1">
        <f>'load data'!L413/1000000*'calc monthly loads'!$B$9</f>
        <v>142.492</v>
      </c>
      <c r="Q413" s="1">
        <f>'load data'!M413/1000000*'calc monthly loads'!$B$9</f>
        <v>127.442</v>
      </c>
      <c r="R413" s="1">
        <f>'load data'!N413/1000000*'calc monthly loads'!$B$9</f>
        <v>97.699</v>
      </c>
      <c r="S413" s="1">
        <f>'load data'!O413/1000000*'calc monthly loads'!$B$9</f>
        <v>72.737</v>
      </c>
      <c r="T413" s="1">
        <f>'load data'!P413/1000000*'calc monthly loads'!$B$9</f>
        <v>62.629</v>
      </c>
      <c r="U413" t="s">
        <v>13</v>
      </c>
      <c r="V413" s="3">
        <f>SUM(I413:S413)</f>
        <v>1774.997</v>
      </c>
      <c r="W413" t="s">
        <v>14</v>
      </c>
      <c r="X413" s="3">
        <f>T413</f>
        <v>62.629</v>
      </c>
    </row>
    <row r="414" spans="6:24" ht="12.75">
      <c r="F414">
        <f>'load data'!A414</f>
        <v>72500</v>
      </c>
      <c r="G414">
        <f>'load data'!B414</f>
        <v>1</v>
      </c>
      <c r="H414">
        <v>22</v>
      </c>
      <c r="I414" s="1">
        <f>'load data'!E414/1000000*'calc monthly loads'!$B$9</f>
        <v>55.678</v>
      </c>
      <c r="J414" s="1">
        <f>'load data'!F414/1000000*'calc monthly loads'!$B$9</f>
        <v>54.39</v>
      </c>
      <c r="K414" s="1">
        <f>'load data'!G414/1000000*'calc monthly loads'!$B$9</f>
        <v>52.647</v>
      </c>
      <c r="L414" s="1">
        <f>'load data'!H414/1000000*'calc monthly loads'!$B$9</f>
        <v>54.93600000000001</v>
      </c>
      <c r="M414" s="1">
        <f>'load data'!I414/1000000*'calc monthly loads'!$B$9</f>
        <v>62.852999999999994</v>
      </c>
      <c r="N414" s="1">
        <f>'load data'!J414/1000000*'calc monthly loads'!$B$9</f>
        <v>70.567</v>
      </c>
      <c r="O414" s="1">
        <f>'load data'!K414/1000000*'calc monthly loads'!$B$9</f>
        <v>92.02900000000001</v>
      </c>
      <c r="P414" s="1">
        <f>'load data'!L414/1000000*'calc monthly loads'!$B$9</f>
        <v>114.422</v>
      </c>
      <c r="Q414" s="1">
        <f>'load data'!M414/1000000*'calc monthly loads'!$B$9</f>
        <v>140.434</v>
      </c>
      <c r="R414" s="1">
        <f>'load data'!N414/1000000*'calc monthly loads'!$B$9</f>
        <v>168.294</v>
      </c>
      <c r="S414" s="1">
        <f>'load data'!O414/1000000*'calc monthly loads'!$B$9</f>
        <v>182.357</v>
      </c>
      <c r="T414" s="1">
        <f>'load data'!P414/1000000*'calc monthly loads'!$B$9</f>
        <v>187.22199999999998</v>
      </c>
      <c r="U414" t="s">
        <v>13</v>
      </c>
      <c r="V414" s="3">
        <f>SUM(P414:T414)</f>
        <v>792.7289999999999</v>
      </c>
      <c r="W414" t="s">
        <v>14</v>
      </c>
      <c r="X414" s="3">
        <f>SUM(I414:O414)</f>
        <v>443.1</v>
      </c>
    </row>
    <row r="415" spans="6:24" ht="12.75">
      <c r="F415">
        <f>'load data'!A415</f>
        <v>72500</v>
      </c>
      <c r="G415">
        <f>'load data'!B415</f>
        <v>2</v>
      </c>
      <c r="I415" s="1">
        <f>'load data'!E415/1000000*'calc monthly loads'!$B$9</f>
        <v>191.63899999999998</v>
      </c>
      <c r="J415" s="1">
        <f>'load data'!F415/1000000*'calc monthly loads'!$B$9</f>
        <v>193.032</v>
      </c>
      <c r="K415" s="1">
        <f>'load data'!G415/1000000*'calc monthly loads'!$B$9</f>
        <v>192.82899999999998</v>
      </c>
      <c r="L415" s="1">
        <f>'load data'!H415/1000000*'calc monthly loads'!$B$9</f>
        <v>194.453</v>
      </c>
      <c r="M415" s="1">
        <f>'load data'!I415/1000000*'calc monthly loads'!$B$9</f>
        <v>185.962</v>
      </c>
      <c r="N415" s="1">
        <f>'load data'!J415/1000000*'calc monthly loads'!$B$9</f>
        <v>171.038</v>
      </c>
      <c r="O415" s="1">
        <f>'load data'!K415/1000000*'calc monthly loads'!$B$9</f>
        <v>159.159</v>
      </c>
      <c r="P415" s="1">
        <f>'load data'!L415/1000000*'calc monthly loads'!$B$9</f>
        <v>149.639</v>
      </c>
      <c r="Q415" s="1">
        <f>'load data'!M415/1000000*'calc monthly loads'!$B$9</f>
        <v>131.453</v>
      </c>
      <c r="R415" s="1">
        <f>'load data'!N415/1000000*'calc monthly loads'!$B$9</f>
        <v>95.431</v>
      </c>
      <c r="S415" s="1">
        <f>'load data'!O415/1000000*'calc monthly loads'!$B$9</f>
        <v>74.641</v>
      </c>
      <c r="T415" s="1">
        <f>'load data'!P415/1000000*'calc monthly loads'!$B$9</f>
        <v>64.673</v>
      </c>
      <c r="U415" t="s">
        <v>13</v>
      </c>
      <c r="V415" s="3">
        <f>SUM(I415:S415)</f>
        <v>1739.2760000000003</v>
      </c>
      <c r="W415" t="s">
        <v>14</v>
      </c>
      <c r="X415" s="3">
        <f>T415</f>
        <v>64.673</v>
      </c>
    </row>
    <row r="416" spans="6:24" ht="12.75">
      <c r="F416">
        <f>'load data'!A416</f>
        <v>72600</v>
      </c>
      <c r="G416">
        <f>'load data'!B416</f>
        <v>1</v>
      </c>
      <c r="H416">
        <v>32</v>
      </c>
      <c r="I416" s="1">
        <f>'load data'!E416/1000000*'calc monthly loads'!$B$9</f>
        <v>57.456</v>
      </c>
      <c r="J416" s="1">
        <f>'load data'!F416/1000000*'calc monthly loads'!$B$9</f>
        <v>55.307</v>
      </c>
      <c r="K416" s="1">
        <f>'load data'!G416/1000000*'calc monthly loads'!$B$9</f>
        <v>52.549</v>
      </c>
      <c r="L416" s="1">
        <f>'load data'!H416/1000000*'calc monthly loads'!$B$9</f>
        <v>55.174</v>
      </c>
      <c r="M416" s="1">
        <f>'load data'!I416/1000000*'calc monthly loads'!$B$9</f>
        <v>65.849</v>
      </c>
      <c r="N416" s="1">
        <f>'load data'!J416/1000000*'calc monthly loads'!$B$9</f>
        <v>76.447</v>
      </c>
      <c r="O416" s="1">
        <f>'load data'!K416/1000000*'calc monthly loads'!$B$9</f>
        <v>115.24099999999999</v>
      </c>
      <c r="P416" s="1">
        <f>'load data'!L416/1000000*'calc monthly loads'!$B$9</f>
        <v>154.784</v>
      </c>
      <c r="Q416" s="1">
        <f>'load data'!M416/1000000*'calc monthly loads'!$B$9</f>
        <v>172.165</v>
      </c>
      <c r="R416" s="1">
        <f>'load data'!N416/1000000*'calc monthly loads'!$B$9</f>
        <v>189.973</v>
      </c>
      <c r="S416" s="1">
        <f>'load data'!O416/1000000*'calc monthly loads'!$B$9</f>
        <v>207.35399999999998</v>
      </c>
      <c r="T416" s="1">
        <f>'load data'!P416/1000000*'calc monthly loads'!$B$9</f>
        <v>213.36</v>
      </c>
      <c r="U416" t="s">
        <v>13</v>
      </c>
      <c r="V416" s="3">
        <f>SUM(P416:T416)</f>
        <v>937.6360000000001</v>
      </c>
      <c r="W416" t="s">
        <v>14</v>
      </c>
      <c r="X416" s="3">
        <f>SUM(I416:O416)</f>
        <v>478.023</v>
      </c>
    </row>
    <row r="417" spans="6:24" ht="12.75">
      <c r="F417">
        <f>'load data'!A417</f>
        <v>72600</v>
      </c>
      <c r="G417">
        <f>'load data'!B417</f>
        <v>2</v>
      </c>
      <c r="I417" s="1">
        <f>'load data'!E417/1000000*'calc monthly loads'!$B$9</f>
        <v>201.06099999999998</v>
      </c>
      <c r="J417" s="1">
        <f>'load data'!F417/1000000*'calc monthly loads'!$B$9</f>
        <v>195.412</v>
      </c>
      <c r="K417" s="1">
        <f>'load data'!G417/1000000*'calc monthly loads'!$B$9</f>
        <v>193.018</v>
      </c>
      <c r="L417" s="1">
        <f>'load data'!H417/1000000*'calc monthly loads'!$B$9</f>
        <v>191.023</v>
      </c>
      <c r="M417" s="1">
        <f>'load data'!I417/1000000*'calc monthly loads'!$B$9</f>
        <v>179.606</v>
      </c>
      <c r="N417" s="1">
        <f>'load data'!J417/1000000*'calc monthly loads'!$B$9</f>
        <v>166.257</v>
      </c>
      <c r="O417" s="1">
        <f>'load data'!K417/1000000*'calc monthly loads'!$B$9</f>
        <v>143.157</v>
      </c>
      <c r="P417" s="1">
        <f>'load data'!L417/1000000*'calc monthly loads'!$B$9</f>
        <v>141.967</v>
      </c>
      <c r="Q417" s="1">
        <f>'load data'!M417/1000000*'calc monthly loads'!$B$9</f>
        <v>123.109</v>
      </c>
      <c r="R417" s="1">
        <f>'load data'!N417/1000000*'calc monthly loads'!$B$9</f>
        <v>92.645</v>
      </c>
      <c r="S417" s="1">
        <f>'load data'!O417/1000000*'calc monthly loads'!$B$9</f>
        <v>71.057</v>
      </c>
      <c r="T417" s="1">
        <f>'load data'!P417/1000000*'calc monthly loads'!$B$9</f>
        <v>61.733000000000004</v>
      </c>
      <c r="U417" t="s">
        <v>13</v>
      </c>
      <c r="V417" s="3">
        <f>SUM(I417:S417)</f>
        <v>1698.312</v>
      </c>
      <c r="W417" t="s">
        <v>14</v>
      </c>
      <c r="X417" s="3">
        <f>T417</f>
        <v>61.733000000000004</v>
      </c>
    </row>
    <row r="418" spans="6:24" ht="12.75">
      <c r="F418">
        <f>'load data'!A418</f>
        <v>72700</v>
      </c>
      <c r="G418">
        <f>'load data'!B418</f>
        <v>1</v>
      </c>
      <c r="H418">
        <v>42</v>
      </c>
      <c r="I418" s="1">
        <f>'load data'!E418/1000000*'calc monthly loads'!$B$9</f>
        <v>56.392</v>
      </c>
      <c r="J418" s="1">
        <f>'load data'!F418/1000000*'calc monthly loads'!$B$9</f>
        <v>53.361</v>
      </c>
      <c r="K418" s="1">
        <f>'load data'!G418/1000000*'calc monthly loads'!$B$9</f>
        <v>52.01</v>
      </c>
      <c r="L418" s="1">
        <f>'load data'!H418/1000000*'calc monthly loads'!$B$9</f>
        <v>55.08299999999999</v>
      </c>
      <c r="M418" s="1">
        <f>'load data'!I418/1000000*'calc monthly loads'!$B$9</f>
        <v>74.697</v>
      </c>
      <c r="N418" s="1">
        <f>'load data'!J418/1000000*'calc monthly loads'!$B$9</f>
        <v>80.976</v>
      </c>
      <c r="O418" s="1">
        <f>'load data'!K418/1000000*'calc monthly loads'!$B$9</f>
        <v>100.667</v>
      </c>
      <c r="P418" s="1">
        <f>'load data'!L418/1000000*'calc monthly loads'!$B$9</f>
        <v>119.455</v>
      </c>
      <c r="Q418" s="1">
        <f>'load data'!M418/1000000*'calc monthly loads'!$B$9</f>
        <v>144.83700000000002</v>
      </c>
      <c r="R418" s="1">
        <f>'load data'!N418/1000000*'calc monthly loads'!$B$9</f>
        <v>173.649</v>
      </c>
      <c r="S418" s="1">
        <f>'load data'!O418/1000000*'calc monthly loads'!$B$9</f>
        <v>171.913</v>
      </c>
      <c r="T418" s="1">
        <f>'load data'!P418/1000000*'calc monthly loads'!$B$9</f>
        <v>175.875</v>
      </c>
      <c r="U418" t="s">
        <v>13</v>
      </c>
      <c r="V418" s="3">
        <f>SUM(P418:T418)</f>
        <v>785.729</v>
      </c>
      <c r="W418" t="s">
        <v>14</v>
      </c>
      <c r="X418" s="3">
        <f>SUM(I418:O418)</f>
        <v>473.18600000000004</v>
      </c>
    </row>
    <row r="419" spans="6:24" ht="12.75">
      <c r="F419">
        <f>'load data'!A419</f>
        <v>72700</v>
      </c>
      <c r="G419">
        <f>'load data'!B419</f>
        <v>2</v>
      </c>
      <c r="I419" s="1">
        <f>'load data'!E419/1000000*'calc monthly loads'!$B$9</f>
        <v>171.374</v>
      </c>
      <c r="J419" s="1">
        <f>'load data'!F419/1000000*'calc monthly loads'!$B$9</f>
        <v>171.96200000000002</v>
      </c>
      <c r="K419" s="1">
        <f>'load data'!G419/1000000*'calc monthly loads'!$B$9</f>
        <v>178.948</v>
      </c>
      <c r="L419" s="1">
        <f>'load data'!H419/1000000*'calc monthly loads'!$B$9</f>
        <v>174.594</v>
      </c>
      <c r="M419" s="1">
        <f>'load data'!I419/1000000*'calc monthly loads'!$B$9</f>
        <v>163.492</v>
      </c>
      <c r="N419" s="1">
        <f>'load data'!J419/1000000*'calc monthly loads'!$B$9</f>
        <v>147.80499999999998</v>
      </c>
      <c r="O419" s="1">
        <f>'load data'!K419/1000000*'calc monthly loads'!$B$9</f>
        <v>138.28500000000003</v>
      </c>
      <c r="P419" s="1">
        <f>'load data'!L419/1000000*'calc monthly loads'!$B$9</f>
        <v>135.96099999999998</v>
      </c>
      <c r="Q419" s="1">
        <f>'load data'!M419/1000000*'calc monthly loads'!$B$9</f>
        <v>123.27000000000001</v>
      </c>
      <c r="R419" s="1">
        <f>'load data'!N419/1000000*'calc monthly loads'!$B$9</f>
        <v>105.294</v>
      </c>
      <c r="S419" s="1">
        <f>'load data'!O419/1000000*'calc monthly loads'!$B$9</f>
        <v>83.29299999999999</v>
      </c>
      <c r="T419" s="1">
        <f>'load data'!P419/1000000*'calc monthly loads'!$B$9</f>
        <v>68.313</v>
      </c>
      <c r="U419" t="s">
        <v>13</v>
      </c>
      <c r="V419" s="3">
        <f>SUM(I419:S419)</f>
        <v>1594.2779999999998</v>
      </c>
      <c r="W419" t="s">
        <v>14</v>
      </c>
      <c r="X419" s="3">
        <f>T419</f>
        <v>68.313</v>
      </c>
    </row>
    <row r="420" spans="6:24" ht="12.75">
      <c r="F420">
        <f>'load data'!A420</f>
        <v>72800</v>
      </c>
      <c r="G420">
        <f>'load data'!B420</f>
        <v>1</v>
      </c>
      <c r="H420">
        <v>52</v>
      </c>
      <c r="I420" s="1">
        <f>'load data'!E420/1000000*'calc monthly loads'!$B$9</f>
        <v>59.92699999999999</v>
      </c>
      <c r="J420" s="1">
        <f>'load data'!F420/1000000*'calc monthly loads'!$B$9</f>
        <v>54.432</v>
      </c>
      <c r="K420" s="1">
        <f>'load data'!G420/1000000*'calc monthly loads'!$B$9</f>
        <v>52.969</v>
      </c>
      <c r="L420" s="1">
        <f>'load data'!H420/1000000*'calc monthly loads'!$B$9</f>
        <v>56</v>
      </c>
      <c r="M420" s="1">
        <f>'load data'!I420/1000000*'calc monthly loads'!$B$9</f>
        <v>67.431</v>
      </c>
      <c r="N420" s="1">
        <f>'load data'!J420/1000000*'calc monthly loads'!$B$9</f>
        <v>73.703</v>
      </c>
      <c r="O420" s="1">
        <f>'load data'!K420/1000000*'calc monthly loads'!$B$9</f>
        <v>91.777</v>
      </c>
      <c r="P420" s="1">
        <f>'load data'!L420/1000000*'calc monthly loads'!$B$9</f>
        <v>116.28399999999999</v>
      </c>
      <c r="Q420" s="1">
        <f>'load data'!M420/1000000*'calc monthly loads'!$B$9</f>
        <v>139.321</v>
      </c>
      <c r="R420" s="1">
        <f>'load data'!N420/1000000*'calc monthly loads'!$B$9</f>
        <v>164.85000000000002</v>
      </c>
      <c r="S420" s="1">
        <f>'load data'!O420/1000000*'calc monthly loads'!$B$9</f>
        <v>181.902</v>
      </c>
      <c r="T420" s="1">
        <f>'load data'!P420/1000000*'calc monthly loads'!$B$9</f>
        <v>185.5</v>
      </c>
      <c r="U420" t="s">
        <v>13</v>
      </c>
      <c r="V420" s="3">
        <f>SUM(P420:T420)</f>
        <v>787.857</v>
      </c>
      <c r="W420" t="s">
        <v>14</v>
      </c>
      <c r="X420" s="3">
        <f>SUM(I420:O420)</f>
        <v>456.239</v>
      </c>
    </row>
    <row r="421" spans="6:24" ht="12.75">
      <c r="F421">
        <f>'load data'!A421</f>
        <v>72800</v>
      </c>
      <c r="G421">
        <f>'load data'!B421</f>
        <v>2</v>
      </c>
      <c r="I421" s="1">
        <f>'load data'!E421/1000000*'calc monthly loads'!$B$9</f>
        <v>185.087</v>
      </c>
      <c r="J421" s="1">
        <f>'load data'!F421/1000000*'calc monthly loads'!$B$9</f>
        <v>184.40099999999998</v>
      </c>
      <c r="K421" s="1">
        <f>'load data'!G421/1000000*'calc monthly loads'!$B$9</f>
        <v>183.701</v>
      </c>
      <c r="L421" s="1">
        <f>'load data'!H421/1000000*'calc monthly loads'!$B$9</f>
        <v>186.326</v>
      </c>
      <c r="M421" s="1">
        <f>'load data'!I421/1000000*'calc monthly loads'!$B$9</f>
        <v>176.225</v>
      </c>
      <c r="N421" s="1">
        <f>'load data'!J421/1000000*'calc monthly loads'!$B$9</f>
        <v>168.90300000000002</v>
      </c>
      <c r="O421" s="1">
        <f>'load data'!K421/1000000*'calc monthly loads'!$B$9</f>
        <v>141.407</v>
      </c>
      <c r="P421" s="1">
        <f>'load data'!L421/1000000*'calc monthly loads'!$B$9</f>
        <v>136.108</v>
      </c>
      <c r="Q421" s="1">
        <f>'load data'!M421/1000000*'calc monthly loads'!$B$9</f>
        <v>125.279</v>
      </c>
      <c r="R421" s="1">
        <f>'load data'!N421/1000000*'calc monthly loads'!$B$9</f>
        <v>99.652</v>
      </c>
      <c r="S421" s="1">
        <f>'load data'!O421/1000000*'calc monthly loads'!$B$9</f>
        <v>83.44</v>
      </c>
      <c r="T421" s="1">
        <f>'load data'!P421/1000000*'calc monthly loads'!$B$9</f>
        <v>62.349</v>
      </c>
      <c r="U421" t="s">
        <v>13</v>
      </c>
      <c r="V421" s="3">
        <f>SUM(I421:S421)</f>
        <v>1670.529</v>
      </c>
      <c r="W421" t="s">
        <v>14</v>
      </c>
      <c r="X421" s="3">
        <f>T421</f>
        <v>62.349</v>
      </c>
    </row>
    <row r="422" spans="6:24" ht="12.75">
      <c r="F422">
        <f>'load data'!A422</f>
        <v>72900</v>
      </c>
      <c r="G422">
        <f>'load data'!B422</f>
        <v>1</v>
      </c>
      <c r="H422">
        <v>62</v>
      </c>
      <c r="I422" s="1">
        <f>'load data'!E422/1000000*'calc monthly loads'!$B$9</f>
        <v>57.806</v>
      </c>
      <c r="J422" s="1">
        <f>'load data'!F422/1000000*'calc monthly loads'!$B$9</f>
        <v>54.586</v>
      </c>
      <c r="K422" s="1">
        <f>'load data'!G422/1000000*'calc monthly loads'!$B$9</f>
        <v>52.681999999999995</v>
      </c>
      <c r="L422" s="1">
        <f>'load data'!H422/1000000*'calc monthly loads'!$B$9</f>
        <v>52.948</v>
      </c>
      <c r="M422" s="1">
        <f>'load data'!I422/1000000*'calc monthly loads'!$B$9</f>
        <v>57.554</v>
      </c>
      <c r="N422" s="1">
        <f>'load data'!J422/1000000*'calc monthly loads'!$B$9</f>
        <v>64.547</v>
      </c>
      <c r="O422" s="1">
        <f>'load data'!K422/1000000*'calc monthly loads'!$B$9</f>
        <v>80.283</v>
      </c>
      <c r="P422" s="1">
        <f>'load data'!L422/1000000*'calc monthly loads'!$B$9</f>
        <v>93.912</v>
      </c>
      <c r="Q422" s="1">
        <f>'load data'!M422/1000000*'calc monthly loads'!$B$9</f>
        <v>113.064</v>
      </c>
      <c r="R422" s="1">
        <f>'load data'!N422/1000000*'calc monthly loads'!$B$9</f>
        <v>146.909</v>
      </c>
      <c r="S422" s="1">
        <f>'load data'!O422/1000000*'calc monthly loads'!$B$9</f>
        <v>154.616</v>
      </c>
      <c r="T422" s="1">
        <f>'load data'!P422/1000000*'calc monthly loads'!$B$9</f>
        <v>146.552</v>
      </c>
      <c r="U422" t="s">
        <v>13</v>
      </c>
      <c r="V422" s="3">
        <v>0</v>
      </c>
      <c r="W422" t="s">
        <v>14</v>
      </c>
      <c r="X422" s="3">
        <f>SUM(I422:T422)</f>
        <v>1075.459</v>
      </c>
    </row>
    <row r="423" spans="6:24" ht="12.75">
      <c r="F423">
        <f>'load data'!A423</f>
        <v>72900</v>
      </c>
      <c r="G423">
        <f>'load data'!B423</f>
        <v>2</v>
      </c>
      <c r="I423" s="1">
        <f>'load data'!E423/1000000*'calc monthly loads'!$B$9</f>
        <v>154.224</v>
      </c>
      <c r="J423" s="1">
        <f>'load data'!F423/1000000*'calc monthly loads'!$B$9</f>
        <v>158.011</v>
      </c>
      <c r="K423" s="1">
        <f>'load data'!G423/1000000*'calc monthly loads'!$B$9</f>
        <v>153.111</v>
      </c>
      <c r="L423" s="1">
        <f>'load data'!H423/1000000*'calc monthly loads'!$B$9</f>
        <v>147.042</v>
      </c>
      <c r="M423" s="1">
        <f>'load data'!I423/1000000*'calc monthly loads'!$B$9</f>
        <v>146.545</v>
      </c>
      <c r="N423" s="1">
        <f>'load data'!J423/1000000*'calc monthly loads'!$B$9</f>
        <v>140.917</v>
      </c>
      <c r="O423" s="1">
        <f>'load data'!K423/1000000*'calc monthly loads'!$B$9</f>
        <v>127.33699999999999</v>
      </c>
      <c r="P423" s="1">
        <f>'load data'!L423/1000000*'calc monthly loads'!$B$9</f>
        <v>125.069</v>
      </c>
      <c r="Q423" s="1">
        <f>'load data'!M423/1000000*'calc monthly loads'!$B$9</f>
        <v>120.84800000000001</v>
      </c>
      <c r="R423" s="1">
        <f>'load data'!N423/1000000*'calc monthly loads'!$B$9</f>
        <v>94.11500000000001</v>
      </c>
      <c r="S423" s="1">
        <f>'load data'!O423/1000000*'calc monthly loads'!$B$9</f>
        <v>78.4</v>
      </c>
      <c r="T423" s="1">
        <f>'load data'!P423/1000000*'calc monthly loads'!$B$9</f>
        <v>68.57900000000001</v>
      </c>
      <c r="U423" t="s">
        <v>13</v>
      </c>
      <c r="V423" s="3">
        <v>0</v>
      </c>
      <c r="W423" t="s">
        <v>14</v>
      </c>
      <c r="X423" s="3">
        <f>SUM(I423:T423)</f>
        <v>1514.1979999999999</v>
      </c>
    </row>
    <row r="424" spans="6:24" ht="12.75">
      <c r="F424">
        <f>'load data'!A424</f>
        <v>73000</v>
      </c>
      <c r="G424">
        <f>'load data'!B424</f>
        <v>1</v>
      </c>
      <c r="H424">
        <v>72</v>
      </c>
      <c r="I424" s="1">
        <f>'load data'!E424/1000000*'calc monthly loads'!$B$9</f>
        <v>58.00899999999999</v>
      </c>
      <c r="J424" s="1">
        <f>'load data'!F424/1000000*'calc monthly loads'!$B$9</f>
        <v>56.784</v>
      </c>
      <c r="K424" s="1">
        <f>'load data'!G424/1000000*'calc monthly loads'!$B$9</f>
        <v>53.389</v>
      </c>
      <c r="L424" s="1">
        <f>'load data'!H424/1000000*'calc monthly loads'!$B$9</f>
        <v>51.989</v>
      </c>
      <c r="M424" s="1">
        <f>'load data'!I424/1000000*'calc monthly loads'!$B$9</f>
        <v>54.830999999999996</v>
      </c>
      <c r="N424" s="1">
        <f>'load data'!J424/1000000*'calc monthly loads'!$B$9</f>
        <v>57.147999999999996</v>
      </c>
      <c r="O424" s="1">
        <f>'load data'!K424/1000000*'calc monthly loads'!$B$9</f>
        <v>65.8</v>
      </c>
      <c r="P424" s="1">
        <f>'load data'!L424/1000000*'calc monthly loads'!$B$9</f>
        <v>66.304</v>
      </c>
      <c r="Q424" s="1">
        <f>'load data'!M424/1000000*'calc monthly loads'!$B$9</f>
        <v>70.238</v>
      </c>
      <c r="R424" s="1">
        <f>'load data'!N424/1000000*'calc monthly loads'!$B$9</f>
        <v>90.293</v>
      </c>
      <c r="S424" s="1">
        <f>'load data'!O424/1000000*'calc monthly loads'!$B$9</f>
        <v>110.46</v>
      </c>
      <c r="T424" s="1">
        <f>'load data'!P424/1000000*'calc monthly loads'!$B$9</f>
        <v>126.819</v>
      </c>
      <c r="U424" t="s">
        <v>13</v>
      </c>
      <c r="V424" s="3">
        <v>0</v>
      </c>
      <c r="W424" t="s">
        <v>14</v>
      </c>
      <c r="X424" s="3">
        <f>SUM(I424:T424)</f>
        <v>862.064</v>
      </c>
    </row>
    <row r="425" spans="6:24" ht="12.75">
      <c r="F425">
        <f>'load data'!A425</f>
        <v>73000</v>
      </c>
      <c r="G425">
        <f>'load data'!B425</f>
        <v>2</v>
      </c>
      <c r="I425" s="1">
        <f>'load data'!E425/1000000*'calc monthly loads'!$B$9</f>
        <v>123.69000000000001</v>
      </c>
      <c r="J425" s="1">
        <f>'load data'!F425/1000000*'calc monthly loads'!$B$9</f>
        <v>120.38600000000001</v>
      </c>
      <c r="K425" s="1">
        <f>'load data'!G425/1000000*'calc monthly loads'!$B$9</f>
        <v>123.333</v>
      </c>
      <c r="L425" s="1">
        <f>'load data'!H425/1000000*'calc monthly loads'!$B$9</f>
        <v>122.64699999999999</v>
      </c>
      <c r="M425" s="1">
        <f>'load data'!I425/1000000*'calc monthly loads'!$B$9</f>
        <v>120.547</v>
      </c>
      <c r="N425" s="1">
        <f>'load data'!J425/1000000*'calc monthly loads'!$B$9</f>
        <v>101.78</v>
      </c>
      <c r="O425" s="1">
        <f>'load data'!K425/1000000*'calc monthly loads'!$B$9</f>
        <v>87.74499999999999</v>
      </c>
      <c r="P425" s="1">
        <f>'load data'!L425/1000000*'calc monthly loads'!$B$9</f>
        <v>83.244</v>
      </c>
      <c r="Q425" s="1">
        <f>'load data'!M425/1000000*'calc monthly loads'!$B$9</f>
        <v>73.052</v>
      </c>
      <c r="R425" s="1">
        <f>'load data'!N425/1000000*'calc monthly loads'!$B$9</f>
        <v>65.33800000000001</v>
      </c>
      <c r="S425" s="1">
        <f>'load data'!O425/1000000*'calc monthly loads'!$B$9</f>
        <v>60.942</v>
      </c>
      <c r="T425" s="1">
        <f>'load data'!P425/1000000*'calc monthly loads'!$B$9</f>
        <v>58.548</v>
      </c>
      <c r="U425" t="s">
        <v>13</v>
      </c>
      <c r="V425" s="3">
        <v>0</v>
      </c>
      <c r="W425" t="s">
        <v>14</v>
      </c>
      <c r="X425" s="3">
        <f>SUM(I425:T425)</f>
        <v>1141.252</v>
      </c>
    </row>
    <row r="426" spans="6:25" ht="12.75">
      <c r="F426">
        <f>'load data'!A426</f>
        <v>73100</v>
      </c>
      <c r="G426">
        <f>'load data'!B426</f>
        <v>1</v>
      </c>
      <c r="H426">
        <v>12</v>
      </c>
      <c r="I426" s="1">
        <f>'load data'!E426/1000000*'calc monthly loads'!$B$9</f>
        <v>56.580999999999996</v>
      </c>
      <c r="J426" s="1">
        <f>'load data'!F426/1000000*'calc monthly loads'!$B$9</f>
        <v>53.150999999999996</v>
      </c>
      <c r="K426" s="1">
        <f>'load data'!G426/1000000*'calc monthly loads'!$B$9</f>
        <v>57.022000000000006</v>
      </c>
      <c r="L426" s="1">
        <f>'load data'!H426/1000000*'calc monthly loads'!$B$9</f>
        <v>62.22299999999999</v>
      </c>
      <c r="M426" s="1">
        <f>'load data'!I426/1000000*'calc monthly loads'!$B$9</f>
        <v>72.611</v>
      </c>
      <c r="N426" s="1">
        <f>'load data'!J426/1000000*'calc monthly loads'!$B$9</f>
        <v>73.269</v>
      </c>
      <c r="O426" s="1">
        <f>'load data'!K426/1000000*'calc monthly loads'!$B$9</f>
        <v>96.173</v>
      </c>
      <c r="P426" s="1">
        <f>'load data'!L426/1000000*'calc monthly loads'!$B$9</f>
        <v>116.62</v>
      </c>
      <c r="Q426" s="1">
        <f>'load data'!M426/1000000*'calc monthly loads'!$B$9</f>
        <v>179.823</v>
      </c>
      <c r="R426" s="1">
        <f>'load data'!N426/1000000*'calc monthly loads'!$B$9</f>
        <v>181.23</v>
      </c>
      <c r="S426" s="1">
        <f>'load data'!O426/1000000*'calc monthly loads'!$B$9</f>
        <v>181.965</v>
      </c>
      <c r="T426" s="1">
        <f>'load data'!P426/1000000*'calc monthly loads'!$B$9</f>
        <v>220.507</v>
      </c>
      <c r="U426" t="s">
        <v>13</v>
      </c>
      <c r="V426" s="3">
        <f>SUM(P426:T426)</f>
        <v>880.145</v>
      </c>
      <c r="W426" t="s">
        <v>14</v>
      </c>
      <c r="X426" s="3">
        <f>SUM(I426:O426)</f>
        <v>471.03000000000003</v>
      </c>
      <c r="Y426" t="s">
        <v>7</v>
      </c>
    </row>
    <row r="427" spans="6:28" ht="12.75">
      <c r="F427">
        <f>'load data'!A427</f>
        <v>73100</v>
      </c>
      <c r="G427">
        <f>'load data'!B427</f>
        <v>2</v>
      </c>
      <c r="I427" s="1">
        <f>'load data'!E427/1000000*'calc monthly loads'!$B$9</f>
        <v>183.008</v>
      </c>
      <c r="J427" s="1">
        <f>'load data'!F427/1000000*'calc monthly loads'!$B$9</f>
        <v>210.07</v>
      </c>
      <c r="K427" s="1">
        <f>'load data'!G427/1000000*'calc monthly loads'!$B$9</f>
        <v>216.748</v>
      </c>
      <c r="L427" s="1">
        <f>'load data'!H427/1000000*'calc monthly loads'!$B$9</f>
        <v>181.895</v>
      </c>
      <c r="M427" s="1">
        <f>'load data'!I427/1000000*'calc monthly loads'!$B$9</f>
        <v>164.738</v>
      </c>
      <c r="N427" s="1">
        <f>'load data'!J427/1000000*'calc monthly loads'!$B$9</f>
        <v>154.693</v>
      </c>
      <c r="O427" s="1">
        <f>'load data'!K427/1000000*'calc monthly loads'!$B$9</f>
        <v>135.814</v>
      </c>
      <c r="P427" s="1">
        <f>'load data'!L427/1000000*'calc monthly loads'!$B$9</f>
        <v>128.1</v>
      </c>
      <c r="Q427" s="1">
        <f>'load data'!M427/1000000*'calc monthly loads'!$B$9</f>
        <v>116.76700000000001</v>
      </c>
      <c r="R427" s="1">
        <f>'load data'!N427/1000000*'calc monthly loads'!$B$9</f>
        <v>92.561</v>
      </c>
      <c r="S427" s="1">
        <f>'load data'!O427/1000000*'calc monthly loads'!$B$9</f>
        <v>71.91099999999999</v>
      </c>
      <c r="T427" s="1">
        <f>'load data'!P427/1000000*'calc monthly loads'!$B$9</f>
        <v>59.472</v>
      </c>
      <c r="U427" t="s">
        <v>13</v>
      </c>
      <c r="V427" s="3">
        <f>SUM(I427:S427)</f>
        <v>1656.305</v>
      </c>
      <c r="W427" t="s">
        <v>14</v>
      </c>
      <c r="X427" s="3">
        <f>T427</f>
        <v>59.472</v>
      </c>
      <c r="Y427" t="s">
        <v>13</v>
      </c>
      <c r="Z427" s="3">
        <f>SUM(V366:V427)</f>
        <v>50200.423</v>
      </c>
      <c r="AA427" t="s">
        <v>14</v>
      </c>
      <c r="AB427" s="3">
        <f>SUM(X366:X427)</f>
        <v>36012.543</v>
      </c>
    </row>
    <row r="428" spans="6:24" ht="12.75">
      <c r="F428">
        <f>'load data'!A428</f>
        <v>80100</v>
      </c>
      <c r="G428">
        <f>'load data'!B428</f>
        <v>1</v>
      </c>
      <c r="H428">
        <v>22</v>
      </c>
      <c r="I428" s="1">
        <f>'load data'!E428/1000000*'calc monthly loads'!$B$10</f>
        <v>51.449999999999996</v>
      </c>
      <c r="J428" s="1">
        <f>'load data'!F428/1000000*'calc monthly loads'!$B$10</f>
        <v>48.349</v>
      </c>
      <c r="K428" s="1">
        <f>'load data'!G428/1000000*'calc monthly loads'!$B$10</f>
        <v>52.059</v>
      </c>
      <c r="L428" s="1">
        <f>'load data'!H428/1000000*'calc monthly loads'!$B$10</f>
        <v>55.629</v>
      </c>
      <c r="M428" s="1">
        <f>'load data'!I428/1000000*'calc monthly loads'!$B$10</f>
        <v>64.26</v>
      </c>
      <c r="N428" s="1">
        <f>'load data'!J428/1000000*'calc monthly loads'!$B$10</f>
        <v>73.42999999999999</v>
      </c>
      <c r="O428" s="1">
        <f>'load data'!K428/1000000*'calc monthly loads'!$B$10</f>
        <v>85.547</v>
      </c>
      <c r="P428" s="1">
        <f>'load data'!L428/1000000*'calc monthly loads'!$B$10</f>
        <v>113.16900000000001</v>
      </c>
      <c r="Q428" s="1">
        <f>'load data'!M428/1000000*'calc monthly loads'!$B$10</f>
        <v>135.646</v>
      </c>
      <c r="R428" s="1">
        <f>'load data'!N428/1000000*'calc monthly loads'!$B$10</f>
        <v>175.273</v>
      </c>
      <c r="S428" s="1">
        <f>'load data'!O428/1000000*'calc monthly loads'!$B$10</f>
        <v>198.63199999999998</v>
      </c>
      <c r="T428" s="1">
        <f>'load data'!P428/1000000*'calc monthly loads'!$B$10</f>
        <v>192.731</v>
      </c>
      <c r="U428" t="s">
        <v>13</v>
      </c>
      <c r="V428" s="3">
        <f>SUM(P428:T428)</f>
        <v>815.4509999999999</v>
      </c>
      <c r="W428" t="s">
        <v>14</v>
      </c>
      <c r="X428" s="3">
        <f>SUM(I428:O428)</f>
        <v>430.72400000000005</v>
      </c>
    </row>
    <row r="429" spans="6:24" ht="12.75">
      <c r="F429">
        <f>'load data'!A429</f>
        <v>80100</v>
      </c>
      <c r="G429">
        <f>'load data'!B429</f>
        <v>2</v>
      </c>
      <c r="I429" s="1">
        <f>'load data'!E429/1000000*'calc monthly loads'!$B$10</f>
        <v>188.587</v>
      </c>
      <c r="J429" s="1">
        <f>'load data'!F429/1000000*'calc monthly loads'!$B$10</f>
        <v>174.006</v>
      </c>
      <c r="K429" s="1">
        <f>'load data'!G429/1000000*'calc monthly loads'!$B$10</f>
        <v>202.566</v>
      </c>
      <c r="L429" s="1">
        <f>'load data'!H429/1000000*'calc monthly loads'!$B$10</f>
        <v>168.049</v>
      </c>
      <c r="M429" s="1">
        <f>'load data'!I429/1000000*'calc monthly loads'!$B$10</f>
        <v>164.136</v>
      </c>
      <c r="N429" s="1">
        <f>'load data'!J429/1000000*'calc monthly loads'!$B$10</f>
        <v>149.905</v>
      </c>
      <c r="O429" s="1">
        <f>'load data'!K429/1000000*'calc monthly loads'!$B$10</f>
        <v>138.23600000000002</v>
      </c>
      <c r="P429" s="1">
        <f>'load data'!L429/1000000*'calc monthly loads'!$B$10</f>
        <v>132.006</v>
      </c>
      <c r="Q429" s="1">
        <f>'load data'!M429/1000000*'calc monthly loads'!$B$10</f>
        <v>121.07199999999999</v>
      </c>
      <c r="R429" s="1">
        <f>'load data'!N429/1000000*'calc monthly loads'!$B$10</f>
        <v>93.191</v>
      </c>
      <c r="S429" s="1">
        <f>'load data'!O429/1000000*'calc monthly loads'!$B$10</f>
        <v>71.351</v>
      </c>
      <c r="T429" s="1">
        <f>'load data'!P429/1000000*'calc monthly loads'!$B$10</f>
        <v>65.149</v>
      </c>
      <c r="U429" t="s">
        <v>13</v>
      </c>
      <c r="V429" s="3">
        <f>SUM(I429:S429)</f>
        <v>1603.105</v>
      </c>
      <c r="W429" t="s">
        <v>14</v>
      </c>
      <c r="X429" s="3">
        <f>T429</f>
        <v>65.149</v>
      </c>
    </row>
    <row r="430" spans="6:24" ht="12.75">
      <c r="F430">
        <f>'load data'!A430</f>
        <v>80200</v>
      </c>
      <c r="G430">
        <f>'load data'!B430</f>
        <v>1</v>
      </c>
      <c r="H430">
        <v>32</v>
      </c>
      <c r="I430" s="1">
        <f>'load data'!E430/1000000*'calc monthly loads'!$B$10</f>
        <v>57.462999999999994</v>
      </c>
      <c r="J430" s="1">
        <f>'load data'!F430/1000000*'calc monthly loads'!$B$10</f>
        <v>51.260999999999996</v>
      </c>
      <c r="K430" s="1">
        <f>'load data'!G430/1000000*'calc monthly loads'!$B$10</f>
        <v>49.937999999999995</v>
      </c>
      <c r="L430" s="1">
        <f>'load data'!H430/1000000*'calc monthly loads'!$B$10</f>
        <v>51.506</v>
      </c>
      <c r="M430" s="1">
        <f>'load data'!I430/1000000*'calc monthly loads'!$B$10</f>
        <v>61.838</v>
      </c>
      <c r="N430" s="1">
        <f>'load data'!J430/1000000*'calc monthly loads'!$B$10</f>
        <v>69.937</v>
      </c>
      <c r="O430" s="1">
        <f>'load data'!K430/1000000*'calc monthly loads'!$B$10</f>
        <v>90.713</v>
      </c>
      <c r="P430" s="1">
        <f>'load data'!L430/1000000*'calc monthly loads'!$B$10</f>
        <v>114.72999999999999</v>
      </c>
      <c r="Q430" s="1">
        <f>'load data'!M430/1000000*'calc monthly loads'!$B$10</f>
        <v>149.702</v>
      </c>
      <c r="R430" s="1">
        <f>'load data'!N430/1000000*'calc monthly loads'!$B$10</f>
        <v>161.084</v>
      </c>
      <c r="S430" s="1">
        <f>'load data'!O430/1000000*'calc monthly loads'!$B$10</f>
        <v>192.444</v>
      </c>
      <c r="T430" s="1">
        <f>'load data'!P430/1000000*'calc monthly loads'!$B$10</f>
        <v>200.54999999999998</v>
      </c>
      <c r="U430" t="s">
        <v>13</v>
      </c>
      <c r="V430" s="3">
        <f>SUM(P430:T430)</f>
        <v>818.51</v>
      </c>
      <c r="W430" t="s">
        <v>14</v>
      </c>
      <c r="X430" s="3">
        <f>SUM(I430:O430)</f>
        <v>432.65599999999995</v>
      </c>
    </row>
    <row r="431" spans="6:24" ht="12.75">
      <c r="F431">
        <f>'load data'!A431</f>
        <v>80200</v>
      </c>
      <c r="G431">
        <f>'load data'!B431</f>
        <v>2</v>
      </c>
      <c r="I431" s="1">
        <f>'load data'!E431/1000000*'calc monthly loads'!$B$10</f>
        <v>188.405</v>
      </c>
      <c r="J431" s="1">
        <f>'load data'!F431/1000000*'calc monthly loads'!$B$10</f>
        <v>225.72199999999998</v>
      </c>
      <c r="K431" s="1">
        <f>'load data'!G431/1000000*'calc monthly loads'!$B$10</f>
        <v>193.55</v>
      </c>
      <c r="L431" s="1">
        <f>'load data'!H431/1000000*'calc monthly loads'!$B$10</f>
        <v>180.39000000000001</v>
      </c>
      <c r="M431" s="1">
        <f>'load data'!I431/1000000*'calc monthly loads'!$B$10</f>
        <v>166.376</v>
      </c>
      <c r="N431" s="1">
        <f>'load data'!J431/1000000*'calc monthly loads'!$B$10</f>
        <v>153.965</v>
      </c>
      <c r="O431" s="1">
        <f>'load data'!K431/1000000*'calc monthly loads'!$B$10</f>
        <v>137.564</v>
      </c>
      <c r="P431" s="1">
        <f>'load data'!L431/1000000*'calc monthly loads'!$B$10</f>
        <v>135.212</v>
      </c>
      <c r="Q431" s="1">
        <f>'load data'!M431/1000000*'calc monthly loads'!$B$10</f>
        <v>119.88199999999999</v>
      </c>
      <c r="R431" s="1">
        <f>'load data'!N431/1000000*'calc monthly loads'!$B$10</f>
        <v>89.789</v>
      </c>
      <c r="S431" s="1">
        <f>'load data'!O431/1000000*'calc monthly loads'!$B$10</f>
        <v>66.626</v>
      </c>
      <c r="T431" s="1">
        <f>'load data'!P431/1000000*'calc monthly loads'!$B$10</f>
        <v>60.333</v>
      </c>
      <c r="U431" t="s">
        <v>13</v>
      </c>
      <c r="V431" s="3">
        <f>SUM(I431:S431)</f>
        <v>1657.481</v>
      </c>
      <c r="W431" t="s">
        <v>14</v>
      </c>
      <c r="X431" s="3">
        <f>T431</f>
        <v>60.333</v>
      </c>
    </row>
    <row r="432" spans="6:24" ht="12.75">
      <c r="F432">
        <f>'load data'!A432</f>
        <v>80300</v>
      </c>
      <c r="G432">
        <f>'load data'!B432</f>
        <v>1</v>
      </c>
      <c r="H432">
        <v>42</v>
      </c>
      <c r="I432" s="1">
        <f>'load data'!E432/1000000*'calc monthly loads'!$B$10</f>
        <v>54.004999999999995</v>
      </c>
      <c r="J432" s="1">
        <f>'load data'!F432/1000000*'calc monthly loads'!$B$10</f>
        <v>55.237</v>
      </c>
      <c r="K432" s="1">
        <f>'load data'!G432/1000000*'calc monthly loads'!$B$10</f>
        <v>57.918</v>
      </c>
      <c r="L432" s="1">
        <f>'load data'!H432/1000000*'calc monthly loads'!$B$10</f>
        <v>64.06400000000001</v>
      </c>
      <c r="M432" s="1">
        <f>'load data'!I432/1000000*'calc monthly loads'!$B$10</f>
        <v>73.955</v>
      </c>
      <c r="N432" s="1">
        <f>'load data'!J432/1000000*'calc monthly loads'!$B$10</f>
        <v>78.23899999999999</v>
      </c>
      <c r="O432" s="1">
        <f>'load data'!K432/1000000*'calc monthly loads'!$B$10</f>
        <v>96.229</v>
      </c>
      <c r="P432" s="1">
        <f>'load data'!L432/1000000*'calc monthly loads'!$B$10</f>
        <v>118.51</v>
      </c>
      <c r="Q432" s="1">
        <f>'load data'!M432/1000000*'calc monthly loads'!$B$10</f>
        <v>142.59</v>
      </c>
      <c r="R432" s="1">
        <f>'load data'!N432/1000000*'calc monthly loads'!$B$10</f>
        <v>176.071</v>
      </c>
      <c r="S432" s="1">
        <f>'load data'!O432/1000000*'calc monthly loads'!$B$10</f>
        <v>228.949</v>
      </c>
      <c r="T432" s="1">
        <f>'load data'!P432/1000000*'calc monthly loads'!$B$10</f>
        <v>221.963</v>
      </c>
      <c r="U432" t="s">
        <v>13</v>
      </c>
      <c r="V432" s="3">
        <f>SUM(P432:T432)</f>
        <v>888.0830000000001</v>
      </c>
      <c r="W432" t="s">
        <v>14</v>
      </c>
      <c r="X432" s="3">
        <f>SUM(I432:O432)</f>
        <v>479.64699999999993</v>
      </c>
    </row>
    <row r="433" spans="6:24" ht="12.75">
      <c r="F433">
        <f>'load data'!A433</f>
        <v>80300</v>
      </c>
      <c r="G433">
        <f>'load data'!B433</f>
        <v>2</v>
      </c>
      <c r="I433" s="1">
        <f>'load data'!E433/1000000*'calc monthly loads'!$B$10</f>
        <v>203.133</v>
      </c>
      <c r="J433" s="1">
        <f>'load data'!F433/1000000*'calc monthly loads'!$B$10</f>
        <v>231.37800000000001</v>
      </c>
      <c r="K433" s="1">
        <f>'load data'!G433/1000000*'calc monthly loads'!$B$10</f>
        <v>249.9</v>
      </c>
      <c r="L433" s="1">
        <f>'load data'!H433/1000000*'calc monthly loads'!$B$10</f>
        <v>207.018</v>
      </c>
      <c r="M433" s="1">
        <f>'load data'!I433/1000000*'calc monthly loads'!$B$10</f>
        <v>189.847</v>
      </c>
      <c r="N433" s="1">
        <f>'load data'!J433/1000000*'calc monthly loads'!$B$10</f>
        <v>174.51000000000002</v>
      </c>
      <c r="O433" s="1">
        <f>'load data'!K433/1000000*'calc monthly loads'!$B$10</f>
        <v>156.28199999999998</v>
      </c>
      <c r="P433" s="1">
        <f>'load data'!L433/1000000*'calc monthly loads'!$B$10</f>
        <v>151.557</v>
      </c>
      <c r="Q433" s="1">
        <f>'load data'!M433/1000000*'calc monthly loads'!$B$10</f>
        <v>129.241</v>
      </c>
      <c r="R433" s="1">
        <f>'load data'!N433/1000000*'calc monthly loads'!$B$10</f>
        <v>101.63300000000001</v>
      </c>
      <c r="S433" s="1">
        <f>'load data'!O433/1000000*'calc monthly loads'!$B$10</f>
        <v>81.844</v>
      </c>
      <c r="T433" s="1">
        <f>'load data'!P433/1000000*'calc monthly loads'!$B$10</f>
        <v>75.208</v>
      </c>
      <c r="U433" t="s">
        <v>13</v>
      </c>
      <c r="V433" s="3">
        <f>SUM(I433:S433)</f>
        <v>1876.343</v>
      </c>
      <c r="W433" t="s">
        <v>14</v>
      </c>
      <c r="X433" s="3">
        <f>T433</f>
        <v>75.208</v>
      </c>
    </row>
    <row r="434" spans="6:24" ht="12.75">
      <c r="F434">
        <f>'load data'!A434</f>
        <v>80400</v>
      </c>
      <c r="G434">
        <f>'load data'!B434</f>
        <v>1</v>
      </c>
      <c r="H434">
        <v>52</v>
      </c>
      <c r="I434" s="1">
        <f>'load data'!E434/1000000*'calc monthly loads'!$B$10</f>
        <v>64.23899999999999</v>
      </c>
      <c r="J434" s="1">
        <f>'load data'!F434/1000000*'calc monthly loads'!$B$10</f>
        <v>63.098</v>
      </c>
      <c r="K434" s="1">
        <f>'load data'!G434/1000000*'calc monthly loads'!$B$10</f>
        <v>62.377</v>
      </c>
      <c r="L434" s="1">
        <f>'load data'!H434/1000000*'calc monthly loads'!$B$10</f>
        <v>59.129</v>
      </c>
      <c r="M434" s="1">
        <f>'load data'!I434/1000000*'calc monthly loads'!$B$10</f>
        <v>68.11</v>
      </c>
      <c r="N434" s="1">
        <f>'load data'!J434/1000000*'calc monthly loads'!$B$10</f>
        <v>77.77</v>
      </c>
      <c r="O434" s="1">
        <f>'load data'!K434/1000000*'calc monthly loads'!$B$10</f>
        <v>95.347</v>
      </c>
      <c r="P434" s="1">
        <f>'load data'!L434/1000000*'calc monthly loads'!$B$10</f>
        <v>117.376</v>
      </c>
      <c r="Q434" s="1">
        <f>'load data'!M434/1000000*'calc monthly loads'!$B$10</f>
        <v>145.614</v>
      </c>
      <c r="R434" s="1">
        <f>'load data'!N434/1000000*'calc monthly loads'!$B$10</f>
        <v>174.524</v>
      </c>
      <c r="S434" s="1">
        <f>'load data'!O434/1000000*'calc monthly loads'!$B$10</f>
        <v>187.166</v>
      </c>
      <c r="T434" s="1">
        <f>'load data'!P434/1000000*'calc monthly loads'!$B$10</f>
        <v>194.432</v>
      </c>
      <c r="U434" t="s">
        <v>13</v>
      </c>
      <c r="V434" s="3">
        <f>SUM(P434:T434)</f>
        <v>819.1120000000001</v>
      </c>
      <c r="W434" t="s">
        <v>14</v>
      </c>
      <c r="X434" s="3">
        <f>SUM(I434:O434)</f>
        <v>490.06999999999994</v>
      </c>
    </row>
    <row r="435" spans="6:24" ht="12.75">
      <c r="F435">
        <f>'load data'!A435</f>
        <v>80400</v>
      </c>
      <c r="G435">
        <f>'load data'!B435</f>
        <v>2</v>
      </c>
      <c r="I435" s="1">
        <f>'load data'!E435/1000000*'calc monthly loads'!$B$10</f>
        <v>191.625</v>
      </c>
      <c r="J435" s="1">
        <f>'load data'!F435/1000000*'calc monthly loads'!$B$10</f>
        <v>225.00799999999998</v>
      </c>
      <c r="K435" s="1">
        <f>'load data'!G435/1000000*'calc monthly loads'!$B$10</f>
        <v>211.60299999999998</v>
      </c>
      <c r="L435" s="1">
        <f>'load data'!H435/1000000*'calc monthly loads'!$B$10</f>
        <v>185.094</v>
      </c>
      <c r="M435" s="1">
        <f>'load data'!I435/1000000*'calc monthly loads'!$B$10</f>
        <v>179.781</v>
      </c>
      <c r="N435" s="1">
        <f>'load data'!J435/1000000*'calc monthly loads'!$B$10</f>
        <v>159.572</v>
      </c>
      <c r="O435" s="1">
        <f>'load data'!K435/1000000*'calc monthly loads'!$B$10</f>
        <v>136.374</v>
      </c>
      <c r="P435" s="1">
        <f>'load data'!L435/1000000*'calc monthly loads'!$B$10</f>
        <v>132.965</v>
      </c>
      <c r="Q435" s="1">
        <f>'load data'!M435/1000000*'calc monthly loads'!$B$10</f>
        <v>125.80399999999999</v>
      </c>
      <c r="R435" s="1">
        <f>'load data'!N435/1000000*'calc monthly loads'!$B$10</f>
        <v>99.59599999999999</v>
      </c>
      <c r="S435" s="1">
        <f>'load data'!O435/1000000*'calc monthly loads'!$B$10</f>
        <v>84.091</v>
      </c>
      <c r="T435" s="1">
        <f>'load data'!P435/1000000*'calc monthly loads'!$B$10</f>
        <v>67.956</v>
      </c>
      <c r="U435" t="s">
        <v>13</v>
      </c>
      <c r="V435" s="3">
        <f>SUM(I435:S435)</f>
        <v>1731.513</v>
      </c>
      <c r="W435" t="s">
        <v>14</v>
      </c>
      <c r="X435" s="3">
        <f>T435</f>
        <v>67.956</v>
      </c>
    </row>
    <row r="436" spans="6:24" ht="12.75">
      <c r="F436">
        <f>'load data'!A436</f>
        <v>80500</v>
      </c>
      <c r="G436">
        <f>'load data'!B436</f>
        <v>1</v>
      </c>
      <c r="H436">
        <v>62</v>
      </c>
      <c r="I436" s="1">
        <f>'load data'!E436/1000000*'calc monthly loads'!$B$10</f>
        <v>60.963</v>
      </c>
      <c r="J436" s="1">
        <f>'load data'!F436/1000000*'calc monthly loads'!$B$10</f>
        <v>55.818</v>
      </c>
      <c r="K436" s="1">
        <f>'load data'!G436/1000000*'calc monthly loads'!$B$10</f>
        <v>49.49</v>
      </c>
      <c r="L436" s="1">
        <f>'load data'!H436/1000000*'calc monthly loads'!$B$10</f>
        <v>50.498</v>
      </c>
      <c r="M436" s="1">
        <f>'load data'!I436/1000000*'calc monthly loads'!$B$10</f>
        <v>51.128</v>
      </c>
      <c r="N436" s="1">
        <f>'load data'!J436/1000000*'calc monthly loads'!$B$10</f>
        <v>65.61800000000001</v>
      </c>
      <c r="O436" s="1">
        <f>'load data'!K436/1000000*'calc monthly loads'!$B$10</f>
        <v>78.176</v>
      </c>
      <c r="P436" s="1">
        <f>'load data'!L436/1000000*'calc monthly loads'!$B$10</f>
        <v>76.524</v>
      </c>
      <c r="Q436" s="1">
        <f>'load data'!M436/1000000*'calc monthly loads'!$B$10</f>
        <v>96.201</v>
      </c>
      <c r="R436" s="1">
        <f>'load data'!N436/1000000*'calc monthly loads'!$B$10</f>
        <v>128.366</v>
      </c>
      <c r="S436" s="1">
        <f>'load data'!O436/1000000*'calc monthly loads'!$B$10</f>
        <v>139.02700000000002</v>
      </c>
      <c r="T436" s="1">
        <f>'load data'!P436/1000000*'calc monthly loads'!$B$10</f>
        <v>149.849</v>
      </c>
      <c r="U436" t="s">
        <v>13</v>
      </c>
      <c r="V436" s="3">
        <v>0</v>
      </c>
      <c r="W436" t="s">
        <v>14</v>
      </c>
      <c r="X436" s="3">
        <f>SUM(I436:T436)</f>
        <v>1001.6579999999999</v>
      </c>
    </row>
    <row r="437" spans="6:24" ht="12.75">
      <c r="F437">
        <f>'load data'!A437</f>
        <v>80500</v>
      </c>
      <c r="G437">
        <f>'load data'!B437</f>
        <v>2</v>
      </c>
      <c r="I437" s="1">
        <f>'load data'!E437/1000000*'calc monthly loads'!$B$10</f>
        <v>153.202</v>
      </c>
      <c r="J437" s="1">
        <f>'load data'!F437/1000000*'calc monthly loads'!$B$10</f>
        <v>152.159</v>
      </c>
      <c r="K437" s="1">
        <f>'load data'!G437/1000000*'calc monthly loads'!$B$10</f>
        <v>153.034</v>
      </c>
      <c r="L437" s="1">
        <f>'load data'!H437/1000000*'calc monthly loads'!$B$10</f>
        <v>155.05700000000002</v>
      </c>
      <c r="M437" s="1">
        <f>'load data'!I437/1000000*'calc monthly loads'!$B$10</f>
        <v>149.408</v>
      </c>
      <c r="N437" s="1">
        <f>'load data'!J437/1000000*'calc monthly loads'!$B$10</f>
        <v>136.185</v>
      </c>
      <c r="O437" s="1">
        <f>'load data'!K437/1000000*'calc monthly loads'!$B$10</f>
        <v>120.085</v>
      </c>
      <c r="P437" s="1">
        <f>'load data'!L437/1000000*'calc monthly loads'!$B$10</f>
        <v>112.28699999999999</v>
      </c>
      <c r="Q437" s="1">
        <f>'load data'!M437/1000000*'calc monthly loads'!$B$10</f>
        <v>107.387</v>
      </c>
      <c r="R437" s="1">
        <f>'load data'!N437/1000000*'calc monthly loads'!$B$10</f>
        <v>85.65899999999999</v>
      </c>
      <c r="S437" s="1">
        <f>'load data'!O437/1000000*'calc monthly loads'!$B$10</f>
        <v>68.649</v>
      </c>
      <c r="T437" s="1">
        <f>'load data'!P437/1000000*'calc monthly loads'!$B$10</f>
        <v>61.15200000000001</v>
      </c>
      <c r="U437" t="s">
        <v>13</v>
      </c>
      <c r="V437" s="3">
        <v>0</v>
      </c>
      <c r="W437" t="s">
        <v>14</v>
      </c>
      <c r="X437" s="3">
        <f>SUM(I437:T437)</f>
        <v>1454.2640000000001</v>
      </c>
    </row>
    <row r="438" spans="6:24" ht="12.75">
      <c r="F438">
        <f>'load data'!A438</f>
        <v>80600</v>
      </c>
      <c r="G438">
        <f>'load data'!B438</f>
        <v>1</v>
      </c>
      <c r="H438">
        <v>72</v>
      </c>
      <c r="I438" s="1">
        <f>'load data'!E438/1000000*'calc monthly loads'!$B$10</f>
        <v>56.714</v>
      </c>
      <c r="J438" s="1">
        <f>'load data'!F438/1000000*'calc monthly loads'!$B$10</f>
        <v>51.695</v>
      </c>
      <c r="K438" s="1">
        <f>'load data'!G438/1000000*'calc monthly loads'!$B$10</f>
        <v>51.513</v>
      </c>
      <c r="L438" s="1">
        <f>'load data'!H438/1000000*'calc monthly loads'!$B$10</f>
        <v>52.528</v>
      </c>
      <c r="M438" s="1">
        <f>'load data'!I438/1000000*'calc monthly loads'!$B$10</f>
        <v>54.628</v>
      </c>
      <c r="N438" s="1">
        <f>'load data'!J438/1000000*'calc monthly loads'!$B$10</f>
        <v>60.452</v>
      </c>
      <c r="O438" s="1">
        <f>'load data'!K438/1000000*'calc monthly loads'!$B$10</f>
        <v>69.111</v>
      </c>
      <c r="P438" s="1">
        <f>'load data'!L438/1000000*'calc monthly loads'!$B$10</f>
        <v>71.694</v>
      </c>
      <c r="Q438" s="1">
        <f>'load data'!M438/1000000*'calc monthly loads'!$B$10</f>
        <v>79.96100000000001</v>
      </c>
      <c r="R438" s="1">
        <f>'load data'!N438/1000000*'calc monthly loads'!$B$10</f>
        <v>86.69500000000001</v>
      </c>
      <c r="S438" s="1">
        <f>'load data'!O438/1000000*'calc monthly loads'!$B$10</f>
        <v>109.54299999999999</v>
      </c>
      <c r="T438" s="1">
        <f>'load data'!P438/1000000*'calc monthly loads'!$B$10</f>
        <v>123.58500000000001</v>
      </c>
      <c r="U438" t="s">
        <v>13</v>
      </c>
      <c r="V438" s="3">
        <v>0</v>
      </c>
      <c r="W438" t="s">
        <v>14</v>
      </c>
      <c r="X438" s="3">
        <f>SUM(I438:T438)</f>
        <v>868.1190000000001</v>
      </c>
    </row>
    <row r="439" spans="6:24" ht="12.75">
      <c r="F439">
        <f>'load data'!A439</f>
        <v>80600</v>
      </c>
      <c r="G439">
        <f>'load data'!B439</f>
        <v>2</v>
      </c>
      <c r="I439" s="1">
        <f>'load data'!E439/1000000*'calc monthly loads'!$B$10</f>
        <v>124.502</v>
      </c>
      <c r="J439" s="1">
        <f>'load data'!F439/1000000*'calc monthly loads'!$B$10</f>
        <v>122.003</v>
      </c>
      <c r="K439" s="1">
        <f>'load data'!G439/1000000*'calc monthly loads'!$B$10</f>
        <v>124.201</v>
      </c>
      <c r="L439" s="1">
        <f>'load data'!H439/1000000*'calc monthly loads'!$B$10</f>
        <v>130.088</v>
      </c>
      <c r="M439" s="1">
        <f>'load data'!I439/1000000*'calc monthly loads'!$B$10</f>
        <v>132.251</v>
      </c>
      <c r="N439" s="1">
        <f>'load data'!J439/1000000*'calc monthly loads'!$B$10</f>
        <v>124.93599999999999</v>
      </c>
      <c r="O439" s="1">
        <f>'load data'!K439/1000000*'calc monthly loads'!$B$10</f>
        <v>91.028</v>
      </c>
      <c r="P439" s="1">
        <f>'load data'!L439/1000000*'calc monthly loads'!$B$10</f>
        <v>91.077</v>
      </c>
      <c r="Q439" s="1">
        <f>'load data'!M439/1000000*'calc monthly loads'!$B$10</f>
        <v>80.395</v>
      </c>
      <c r="R439" s="1">
        <f>'load data'!N439/1000000*'calc monthly loads'!$B$10</f>
        <v>67.86500000000001</v>
      </c>
      <c r="S439" s="1">
        <f>'load data'!O439/1000000*'calc monthly loads'!$B$10</f>
        <v>61.711999999999996</v>
      </c>
      <c r="T439" s="1">
        <f>'load data'!P439/1000000*'calc monthly loads'!$B$10</f>
        <v>58.17700000000001</v>
      </c>
      <c r="U439" t="s">
        <v>13</v>
      </c>
      <c r="V439" s="3">
        <v>0</v>
      </c>
      <c r="W439" t="s">
        <v>14</v>
      </c>
      <c r="X439" s="3">
        <f>SUM(I439:T439)</f>
        <v>1208.235</v>
      </c>
    </row>
    <row r="440" spans="6:24" ht="12.75">
      <c r="F440">
        <f>'load data'!A440</f>
        <v>80700</v>
      </c>
      <c r="G440">
        <f>'load data'!B440</f>
        <v>1</v>
      </c>
      <c r="H440">
        <v>12</v>
      </c>
      <c r="I440" s="1">
        <f>'load data'!E440/1000000*'calc monthly loads'!$B$10</f>
        <v>56.272999999999996</v>
      </c>
      <c r="J440" s="1">
        <f>'load data'!F440/1000000*'calc monthly loads'!$B$10</f>
        <v>56.532</v>
      </c>
      <c r="K440" s="1">
        <f>'load data'!G440/1000000*'calc monthly loads'!$B$10</f>
        <v>59.541999999999994</v>
      </c>
      <c r="L440" s="1">
        <f>'load data'!H440/1000000*'calc monthly loads'!$B$10</f>
        <v>62.50299999999999</v>
      </c>
      <c r="M440" s="1">
        <f>'load data'!I440/1000000*'calc monthly loads'!$B$10</f>
        <v>65.31</v>
      </c>
      <c r="N440" s="1">
        <f>'load data'!J440/1000000*'calc monthly loads'!$B$10</f>
        <v>75.971</v>
      </c>
      <c r="O440" s="1">
        <f>'load data'!K440/1000000*'calc monthly loads'!$B$10</f>
        <v>98.847</v>
      </c>
      <c r="P440" s="1">
        <f>'load data'!L440/1000000*'calc monthly loads'!$B$10</f>
        <v>149.00900000000001</v>
      </c>
      <c r="Q440" s="1">
        <f>'load data'!M440/1000000*'calc monthly loads'!$B$10</f>
        <v>164.241</v>
      </c>
      <c r="R440" s="1">
        <f>'load data'!N440/1000000*'calc monthly loads'!$B$10</f>
        <v>173.27800000000002</v>
      </c>
      <c r="S440" s="1">
        <f>'load data'!O440/1000000*'calc monthly loads'!$B$10</f>
        <v>186.165</v>
      </c>
      <c r="T440" s="1">
        <f>'load data'!P440/1000000*'calc monthly loads'!$B$10</f>
        <v>185.03799999999998</v>
      </c>
      <c r="U440" t="s">
        <v>13</v>
      </c>
      <c r="V440" s="3">
        <f>SUM(P440:T440)</f>
        <v>857.731</v>
      </c>
      <c r="W440" t="s">
        <v>14</v>
      </c>
      <c r="X440" s="3">
        <f>SUM(I440:O440)</f>
        <v>474.97799999999995</v>
      </c>
    </row>
    <row r="441" spans="6:24" ht="12.75">
      <c r="F441">
        <f>'load data'!A441</f>
        <v>80700</v>
      </c>
      <c r="G441">
        <f>'load data'!B441</f>
        <v>2</v>
      </c>
      <c r="I441" s="1">
        <f>'load data'!E441/1000000*'calc monthly loads'!$B$10</f>
        <v>181.762</v>
      </c>
      <c r="J441" s="1">
        <f>'load data'!F441/1000000*'calc monthly loads'!$B$10</f>
        <v>183.93200000000002</v>
      </c>
      <c r="K441" s="1">
        <f>'load data'!G441/1000000*'calc monthly loads'!$B$10</f>
        <v>183.16899999999998</v>
      </c>
      <c r="L441" s="1">
        <f>'load data'!H441/1000000*'calc monthly loads'!$B$10</f>
        <v>177.24699999999999</v>
      </c>
      <c r="M441" s="1">
        <f>'load data'!I441/1000000*'calc monthly loads'!$B$10</f>
        <v>170.24</v>
      </c>
      <c r="N441" s="1">
        <f>'load data'!J441/1000000*'calc monthly loads'!$B$10</f>
        <v>158.655</v>
      </c>
      <c r="O441" s="1">
        <f>'load data'!K441/1000000*'calc monthly loads'!$B$10</f>
        <v>144.011</v>
      </c>
      <c r="P441" s="1">
        <f>'load data'!L441/1000000*'calc monthly loads'!$B$10</f>
        <v>141.365</v>
      </c>
      <c r="Q441" s="1">
        <f>'load data'!M441/1000000*'calc monthly loads'!$B$10</f>
        <v>128.758</v>
      </c>
      <c r="R441" s="1">
        <f>'load data'!N441/1000000*'calc monthly loads'!$B$10</f>
        <v>99.708</v>
      </c>
      <c r="S441" s="1">
        <f>'load data'!O441/1000000*'calc monthly loads'!$B$10</f>
        <v>80.794</v>
      </c>
      <c r="T441" s="1">
        <f>'load data'!P441/1000000*'calc monthly loads'!$B$10</f>
        <v>70.98700000000001</v>
      </c>
      <c r="U441" t="s">
        <v>13</v>
      </c>
      <c r="V441" s="3">
        <f>SUM(I441:S441)</f>
        <v>1649.6410000000003</v>
      </c>
      <c r="W441" t="s">
        <v>14</v>
      </c>
      <c r="X441" s="3">
        <f>T441</f>
        <v>70.98700000000001</v>
      </c>
    </row>
    <row r="442" spans="6:24" ht="12.75">
      <c r="F442">
        <f>'load data'!A442</f>
        <v>80800</v>
      </c>
      <c r="G442">
        <f>'load data'!B442</f>
        <v>1</v>
      </c>
      <c r="H442">
        <v>22</v>
      </c>
      <c r="I442" s="1">
        <f>'load data'!E442/1000000*'calc monthly loads'!$B$10</f>
        <v>57.323</v>
      </c>
      <c r="J442" s="1">
        <f>'load data'!F442/1000000*'calc monthly loads'!$B$10</f>
        <v>56.53900000000001</v>
      </c>
      <c r="K442" s="1">
        <f>'load data'!G442/1000000*'calc monthly loads'!$B$10</f>
        <v>56.53900000000001</v>
      </c>
      <c r="L442" s="1">
        <f>'load data'!H442/1000000*'calc monthly loads'!$B$10</f>
        <v>57.61</v>
      </c>
      <c r="M442" s="1">
        <f>'load data'!I442/1000000*'calc monthly loads'!$B$10</f>
        <v>68.103</v>
      </c>
      <c r="N442" s="1">
        <f>'load data'!J442/1000000*'calc monthly loads'!$B$10</f>
        <v>76.335</v>
      </c>
      <c r="O442" s="1">
        <f>'load data'!K442/1000000*'calc monthly loads'!$B$10</f>
        <v>94.325</v>
      </c>
      <c r="P442" s="1">
        <f>'load data'!L442/1000000*'calc monthly loads'!$B$10</f>
        <v>115.72400000000002</v>
      </c>
      <c r="Q442" s="1">
        <f>'load data'!M442/1000000*'calc monthly loads'!$B$10</f>
        <v>144.893</v>
      </c>
      <c r="R442" s="1">
        <f>'load data'!N442/1000000*'calc monthly loads'!$B$10</f>
        <v>176.113</v>
      </c>
      <c r="S442" s="1">
        <f>'load data'!O442/1000000*'calc monthly loads'!$B$10</f>
        <v>195.755</v>
      </c>
      <c r="T442" s="1">
        <f>'load data'!P442/1000000*'calc monthly loads'!$B$10</f>
        <v>206.738</v>
      </c>
      <c r="U442" t="s">
        <v>13</v>
      </c>
      <c r="V442" s="3">
        <f>SUM(P442:T442)</f>
        <v>839.223</v>
      </c>
      <c r="W442" t="s">
        <v>14</v>
      </c>
      <c r="X442" s="3">
        <f>SUM(I442:O442)</f>
        <v>466.774</v>
      </c>
    </row>
    <row r="443" spans="6:24" ht="12.75">
      <c r="F443">
        <f>'load data'!A443</f>
        <v>80800</v>
      </c>
      <c r="G443">
        <f>'load data'!B443</f>
        <v>2</v>
      </c>
      <c r="I443" s="1">
        <f>'load data'!E443/1000000*'calc monthly loads'!$B$10</f>
        <v>221.431</v>
      </c>
      <c r="J443" s="1">
        <f>'load data'!F443/1000000*'calc monthly loads'!$B$10</f>
        <v>215.831</v>
      </c>
      <c r="K443" s="1">
        <f>'load data'!G443/1000000*'calc monthly loads'!$B$10</f>
        <v>244.041</v>
      </c>
      <c r="L443" s="1">
        <f>'load data'!H443/1000000*'calc monthly loads'!$B$10</f>
        <v>208.43200000000002</v>
      </c>
      <c r="M443" s="1">
        <f>'load data'!I443/1000000*'calc monthly loads'!$B$10</f>
        <v>192.752</v>
      </c>
      <c r="N443" s="1">
        <f>'load data'!J443/1000000*'calc monthly loads'!$B$10</f>
        <v>178.668</v>
      </c>
      <c r="O443" s="1">
        <f>'load data'!K443/1000000*'calc monthly loads'!$B$10</f>
        <v>158.935</v>
      </c>
      <c r="P443" s="1">
        <f>'load data'!L443/1000000*'calc monthly loads'!$B$10</f>
        <v>159.22199999999998</v>
      </c>
      <c r="Q443" s="1">
        <f>'load data'!M443/1000000*'calc monthly loads'!$B$10</f>
        <v>140.994</v>
      </c>
      <c r="R443" s="1">
        <f>'load data'!N443/1000000*'calc monthly loads'!$B$10</f>
        <v>102.613</v>
      </c>
      <c r="S443" s="1">
        <f>'load data'!O443/1000000*'calc monthly loads'!$B$10</f>
        <v>80.85</v>
      </c>
      <c r="T443" s="1">
        <f>'load data'!P443/1000000*'calc monthly loads'!$B$10</f>
        <v>70.756</v>
      </c>
      <c r="U443" t="s">
        <v>13</v>
      </c>
      <c r="V443" s="3">
        <f>SUM(I443:S443)</f>
        <v>1903.769</v>
      </c>
      <c r="W443" t="s">
        <v>14</v>
      </c>
      <c r="X443" s="3">
        <f>T443</f>
        <v>70.756</v>
      </c>
    </row>
    <row r="444" spans="6:24" ht="12.75">
      <c r="F444">
        <f>'load data'!A444</f>
        <v>80900</v>
      </c>
      <c r="G444">
        <f>'load data'!B444</f>
        <v>1</v>
      </c>
      <c r="H444">
        <v>32</v>
      </c>
      <c r="I444" s="1">
        <f>'load data'!E444/1000000*'calc monthly loads'!$B$10</f>
        <v>61.047</v>
      </c>
      <c r="J444" s="1">
        <f>'load data'!F444/1000000*'calc monthly loads'!$B$10</f>
        <v>59.513999999999996</v>
      </c>
      <c r="K444" s="1">
        <f>'load data'!G444/1000000*'calc monthly loads'!$B$10</f>
        <v>55.069</v>
      </c>
      <c r="L444" s="1">
        <f>'load data'!H444/1000000*'calc monthly loads'!$B$10</f>
        <v>57.274</v>
      </c>
      <c r="M444" s="1">
        <f>'load data'!I444/1000000*'calc monthly loads'!$B$10</f>
        <v>68.41799999999999</v>
      </c>
      <c r="N444" s="1">
        <f>'load data'!J444/1000000*'calc monthly loads'!$B$10</f>
        <v>78.953</v>
      </c>
      <c r="O444" s="1">
        <f>'load data'!K444/1000000*'calc monthly loads'!$B$10</f>
        <v>97.013</v>
      </c>
      <c r="P444" s="1">
        <f>'load data'!L444/1000000*'calc monthly loads'!$B$10</f>
        <v>128.667</v>
      </c>
      <c r="Q444" s="1">
        <f>'load data'!M444/1000000*'calc monthly loads'!$B$10</f>
        <v>156.91899999999998</v>
      </c>
      <c r="R444" s="1">
        <f>'load data'!N444/1000000*'calc monthly loads'!$B$10</f>
        <v>210.042</v>
      </c>
      <c r="S444" s="1">
        <f>'load data'!O444/1000000*'calc monthly loads'!$B$10</f>
        <v>220.339</v>
      </c>
      <c r="T444" s="1">
        <f>'load data'!P444/1000000*'calc monthly loads'!$B$10</f>
        <v>190.666</v>
      </c>
      <c r="U444" t="s">
        <v>13</v>
      </c>
      <c r="V444" s="3">
        <f>SUM(P444:T444)</f>
        <v>906.633</v>
      </c>
      <c r="W444" t="s">
        <v>14</v>
      </c>
      <c r="X444" s="3">
        <f>SUM(I444:O444)</f>
        <v>477.288</v>
      </c>
    </row>
    <row r="445" spans="6:24" ht="12.75">
      <c r="F445">
        <f>'load data'!A445</f>
        <v>80900</v>
      </c>
      <c r="G445">
        <f>'load data'!B445</f>
        <v>2</v>
      </c>
      <c r="I445" s="1">
        <f>'load data'!E445/1000000*'calc monthly loads'!$B$10</f>
        <v>192.682</v>
      </c>
      <c r="J445" s="1">
        <f>'load data'!F445/1000000*'calc monthly loads'!$B$10</f>
        <v>201.887</v>
      </c>
      <c r="K445" s="1">
        <f>'load data'!G445/1000000*'calc monthly loads'!$B$10</f>
        <v>206.458</v>
      </c>
      <c r="L445" s="1">
        <f>'load data'!H445/1000000*'calc monthly loads'!$B$10</f>
        <v>205.828</v>
      </c>
      <c r="M445" s="1">
        <f>'load data'!I445/1000000*'calc monthly loads'!$B$10</f>
        <v>193.956</v>
      </c>
      <c r="N445" s="1">
        <f>'load data'!J445/1000000*'calc monthly loads'!$B$10</f>
        <v>182.84699999999998</v>
      </c>
      <c r="O445" s="1">
        <f>'load data'!K445/1000000*'calc monthly loads'!$B$10</f>
        <v>167.601</v>
      </c>
      <c r="P445" s="1">
        <f>'load data'!L445/1000000*'calc monthly loads'!$B$10</f>
        <v>163.233</v>
      </c>
      <c r="Q445" s="1">
        <f>'load data'!M445/1000000*'calc monthly loads'!$B$10</f>
        <v>143.12199999999999</v>
      </c>
      <c r="R445" s="1">
        <f>'load data'!N445/1000000*'calc monthly loads'!$B$10</f>
        <v>106.764</v>
      </c>
      <c r="S445" s="1">
        <f>'load data'!O445/1000000*'calc monthly loads'!$B$10</f>
        <v>86.527</v>
      </c>
      <c r="T445" s="1">
        <f>'load data'!P445/1000000*'calc monthly loads'!$B$10</f>
        <v>76.86699999999999</v>
      </c>
      <c r="U445" t="s">
        <v>13</v>
      </c>
      <c r="V445" s="3">
        <f>SUM(I445:S445)</f>
        <v>1850.905</v>
      </c>
      <c r="W445" t="s">
        <v>14</v>
      </c>
      <c r="X445" s="3">
        <f>T445</f>
        <v>76.86699999999999</v>
      </c>
    </row>
    <row r="446" spans="6:24" ht="12.75">
      <c r="F446">
        <f>'load data'!A446</f>
        <v>81000</v>
      </c>
      <c r="G446">
        <f>'load data'!B446</f>
        <v>1</v>
      </c>
      <c r="H446">
        <v>42</v>
      </c>
      <c r="I446" s="1">
        <f>'load data'!E446/1000000*'calc monthly loads'!$B$10</f>
        <v>67.025</v>
      </c>
      <c r="J446" s="1">
        <f>'load data'!F446/1000000*'calc monthly loads'!$B$10</f>
        <v>61.36900000000001</v>
      </c>
      <c r="K446" s="1">
        <f>'load data'!G446/1000000*'calc monthly loads'!$B$10</f>
        <v>60.123</v>
      </c>
      <c r="L446" s="1">
        <f>'load data'!H446/1000000*'calc monthly loads'!$B$10</f>
        <v>62.433</v>
      </c>
      <c r="M446" s="1">
        <f>'load data'!I446/1000000*'calc monthly loads'!$B$10</f>
        <v>69.72699999999999</v>
      </c>
      <c r="N446" s="1">
        <f>'load data'!J446/1000000*'calc monthly loads'!$B$10</f>
        <v>80.073</v>
      </c>
      <c r="O446" s="1">
        <f>'load data'!K446/1000000*'calc monthly loads'!$B$10</f>
        <v>103.866</v>
      </c>
      <c r="P446" s="1">
        <f>'load data'!L446/1000000*'calc monthly loads'!$B$10</f>
        <v>129.192</v>
      </c>
      <c r="Q446" s="1">
        <f>'load data'!M446/1000000*'calc monthly loads'!$B$10</f>
        <v>149.674</v>
      </c>
      <c r="R446" s="1">
        <f>'load data'!N446/1000000*'calc monthly loads'!$B$10</f>
        <v>202.489</v>
      </c>
      <c r="S446" s="1">
        <f>'load data'!O446/1000000*'calc monthly loads'!$B$10</f>
        <v>223.335</v>
      </c>
      <c r="T446" s="1">
        <f>'load data'!P446/1000000*'calc monthly loads'!$B$10</f>
        <v>198.436</v>
      </c>
      <c r="U446" t="s">
        <v>13</v>
      </c>
      <c r="V446" s="3">
        <f>SUM(P446:T446)</f>
        <v>903.1260000000001</v>
      </c>
      <c r="W446" t="s">
        <v>14</v>
      </c>
      <c r="X446" s="3">
        <f>SUM(I446:O446)</f>
        <v>504.61599999999993</v>
      </c>
    </row>
    <row r="447" spans="6:24" ht="12.75">
      <c r="F447">
        <f>'load data'!A447</f>
        <v>81000</v>
      </c>
      <c r="G447">
        <f>'load data'!B447</f>
        <v>2</v>
      </c>
      <c r="I447" s="1">
        <f>'load data'!E447/1000000*'calc monthly loads'!$B$10</f>
        <v>199.591</v>
      </c>
      <c r="J447" s="1">
        <f>'load data'!F447/1000000*'calc monthly loads'!$B$10</f>
        <v>202.167</v>
      </c>
      <c r="K447" s="1">
        <f>'load data'!G447/1000000*'calc monthly loads'!$B$10</f>
        <v>201.145</v>
      </c>
      <c r="L447" s="1">
        <f>'load data'!H447/1000000*'calc monthly loads'!$B$10</f>
        <v>199.255</v>
      </c>
      <c r="M447" s="1">
        <f>'load data'!I447/1000000*'calc monthly loads'!$B$10</f>
        <v>188.062</v>
      </c>
      <c r="N447" s="1">
        <f>'load data'!J447/1000000*'calc monthly loads'!$B$10</f>
        <v>174.916</v>
      </c>
      <c r="O447" s="1">
        <f>'load data'!K447/1000000*'calc monthly loads'!$B$10</f>
        <v>157.388</v>
      </c>
      <c r="P447" s="1">
        <f>'load data'!L447/1000000*'calc monthly loads'!$B$10</f>
        <v>152.481</v>
      </c>
      <c r="Q447" s="1">
        <f>'load data'!M447/1000000*'calc monthly loads'!$B$10</f>
        <v>137.746</v>
      </c>
      <c r="R447" s="1">
        <f>'load data'!N447/1000000*'calc monthly loads'!$B$10</f>
        <v>108.843</v>
      </c>
      <c r="S447" s="1">
        <f>'load data'!O447/1000000*'calc monthly loads'!$B$10</f>
        <v>88.375</v>
      </c>
      <c r="T447" s="1">
        <f>'load data'!P447/1000000*'calc monthly loads'!$B$10</f>
        <v>75.131</v>
      </c>
      <c r="U447" t="s">
        <v>13</v>
      </c>
      <c r="V447" s="3">
        <f>SUM(I447:S447)</f>
        <v>1809.969</v>
      </c>
      <c r="W447" t="s">
        <v>14</v>
      </c>
      <c r="X447" s="3">
        <f>T447</f>
        <v>75.131</v>
      </c>
    </row>
    <row r="448" spans="6:24" ht="12.75">
      <c r="F448">
        <f>'load data'!A448</f>
        <v>81100</v>
      </c>
      <c r="G448">
        <f>'load data'!B448</f>
        <v>1</v>
      </c>
      <c r="H448">
        <v>52</v>
      </c>
      <c r="I448" s="1">
        <f>'load data'!E448/1000000*'calc monthly loads'!$B$10</f>
        <v>67.298</v>
      </c>
      <c r="J448" s="1">
        <f>'load data'!F448/1000000*'calc monthly loads'!$B$10</f>
        <v>63.693</v>
      </c>
      <c r="K448" s="1">
        <f>'load data'!G448/1000000*'calc monthly loads'!$B$10</f>
        <v>63.04899999999999</v>
      </c>
      <c r="L448" s="1">
        <f>'load data'!H448/1000000*'calc monthly loads'!$B$10</f>
        <v>66.311</v>
      </c>
      <c r="M448" s="1">
        <f>'load data'!I448/1000000*'calc monthly loads'!$B$10</f>
        <v>73.703</v>
      </c>
      <c r="N448" s="1">
        <f>'load data'!J448/1000000*'calc monthly loads'!$B$10</f>
        <v>82.03999999999999</v>
      </c>
      <c r="O448" s="1">
        <f>'load data'!K448/1000000*'calc monthly loads'!$B$10</f>
        <v>102.24199999999999</v>
      </c>
      <c r="P448" s="1">
        <f>'load data'!L448/1000000*'calc monthly loads'!$B$10</f>
        <v>127.589</v>
      </c>
      <c r="Q448" s="1">
        <f>'load data'!M448/1000000*'calc monthly loads'!$B$10</f>
        <v>150.899</v>
      </c>
      <c r="R448" s="1">
        <f>'load data'!N448/1000000*'calc monthly loads'!$B$10</f>
        <v>187.201</v>
      </c>
      <c r="S448" s="1">
        <f>'load data'!O448/1000000*'calc monthly loads'!$B$10</f>
        <v>220.451</v>
      </c>
      <c r="T448" s="1">
        <f>'load data'!P448/1000000*'calc monthly loads'!$B$10</f>
        <v>198.275</v>
      </c>
      <c r="U448" t="s">
        <v>13</v>
      </c>
      <c r="V448" s="3">
        <f>SUM(P448:T448)</f>
        <v>884.415</v>
      </c>
      <c r="W448" t="s">
        <v>14</v>
      </c>
      <c r="X448" s="3">
        <f>SUM(I448:O448)</f>
        <v>518.3359999999999</v>
      </c>
    </row>
    <row r="449" spans="6:24" ht="12.75">
      <c r="F449">
        <f>'load data'!A449</f>
        <v>81100</v>
      </c>
      <c r="G449">
        <f>'load data'!B449</f>
        <v>2</v>
      </c>
      <c r="I449" s="1">
        <f>'load data'!E449/1000000*'calc monthly loads'!$B$10</f>
        <v>192.99</v>
      </c>
      <c r="J449" s="1">
        <f>'load data'!F449/1000000*'calc monthly loads'!$B$10</f>
        <v>200.27</v>
      </c>
      <c r="K449" s="1">
        <f>'load data'!G449/1000000*'calc monthly loads'!$B$10</f>
        <v>204.631</v>
      </c>
      <c r="L449" s="1">
        <f>'load data'!H449/1000000*'calc monthly loads'!$B$10</f>
        <v>196.847</v>
      </c>
      <c r="M449" s="1">
        <f>'load data'!I449/1000000*'calc monthly loads'!$B$10</f>
        <v>178.68900000000002</v>
      </c>
      <c r="N449" s="1">
        <f>'load data'!J449/1000000*'calc monthly loads'!$B$10</f>
        <v>162.29500000000002</v>
      </c>
      <c r="O449" s="1">
        <f>'load data'!K449/1000000*'calc monthly loads'!$B$10</f>
        <v>150.346</v>
      </c>
      <c r="P449" s="1">
        <f>'load data'!L449/1000000*'calc monthly loads'!$B$10</f>
        <v>142.59</v>
      </c>
      <c r="Q449" s="1">
        <f>'load data'!M449/1000000*'calc monthly loads'!$B$10</f>
        <v>131.397</v>
      </c>
      <c r="R449" s="1">
        <f>'load data'!N449/1000000*'calc monthly loads'!$B$10</f>
        <v>99.568</v>
      </c>
      <c r="S449" s="1">
        <f>'load data'!O449/1000000*'calc monthly loads'!$B$10</f>
        <v>89.838</v>
      </c>
      <c r="T449" s="1">
        <f>'load data'!P449/1000000*'calc monthly loads'!$B$10</f>
        <v>72.002</v>
      </c>
      <c r="U449" t="s">
        <v>13</v>
      </c>
      <c r="V449" s="3">
        <f>SUM(I449:S449)</f>
        <v>1749.4609999999998</v>
      </c>
      <c r="W449" t="s">
        <v>14</v>
      </c>
      <c r="X449" s="3">
        <f>T449</f>
        <v>72.002</v>
      </c>
    </row>
    <row r="450" spans="6:24" ht="12.75">
      <c r="F450">
        <f>'load data'!A450</f>
        <v>81200</v>
      </c>
      <c r="G450">
        <f>'load data'!B450</f>
        <v>1</v>
      </c>
      <c r="H450">
        <v>62</v>
      </c>
      <c r="I450" s="1">
        <f>'load data'!E450/1000000*'calc monthly loads'!$B$10</f>
        <v>69.678</v>
      </c>
      <c r="J450" s="1">
        <f>'load data'!F450/1000000*'calc monthly loads'!$B$10</f>
        <v>65.877</v>
      </c>
      <c r="K450" s="1">
        <f>'load data'!G450/1000000*'calc monthly loads'!$B$10</f>
        <v>59.948</v>
      </c>
      <c r="L450" s="1">
        <f>'load data'!H450/1000000*'calc monthly loads'!$B$10</f>
        <v>55.902</v>
      </c>
      <c r="M450" s="1">
        <f>'load data'!I450/1000000*'calc monthly loads'!$B$10</f>
        <v>56.812</v>
      </c>
      <c r="N450" s="1">
        <f>'load data'!J450/1000000*'calc monthly loads'!$B$10</f>
        <v>68.404</v>
      </c>
      <c r="O450" s="1">
        <f>'load data'!K450/1000000*'calc monthly loads'!$B$10</f>
        <v>82.6</v>
      </c>
      <c r="P450" s="1">
        <f>'load data'!L450/1000000*'calc monthly loads'!$B$10</f>
        <v>92.715</v>
      </c>
      <c r="Q450" s="1">
        <f>'load data'!M450/1000000*'calc monthly loads'!$B$10</f>
        <v>101.766</v>
      </c>
      <c r="R450" s="1">
        <f>'load data'!N450/1000000*'calc monthly loads'!$B$10</f>
        <v>136.122</v>
      </c>
      <c r="S450" s="1">
        <f>'load data'!O450/1000000*'calc monthly loads'!$B$10</f>
        <v>136.82899999999998</v>
      </c>
      <c r="T450" s="1">
        <f>'load data'!P450/1000000*'calc monthly loads'!$B$10</f>
        <v>141.00799999999998</v>
      </c>
      <c r="U450" t="s">
        <v>13</v>
      </c>
      <c r="V450" s="3">
        <v>0</v>
      </c>
      <c r="W450" t="s">
        <v>14</v>
      </c>
      <c r="X450" s="3">
        <f>SUM(I450:T450)</f>
        <v>1067.661</v>
      </c>
    </row>
    <row r="451" spans="6:24" ht="12.75">
      <c r="F451">
        <f>'load data'!A451</f>
        <v>81200</v>
      </c>
      <c r="G451">
        <f>'load data'!B451</f>
        <v>2</v>
      </c>
      <c r="I451" s="1">
        <f>'load data'!E451/1000000*'calc monthly loads'!$B$10</f>
        <v>146.545</v>
      </c>
      <c r="J451" s="1">
        <f>'load data'!F451/1000000*'calc monthly loads'!$B$10</f>
        <v>151.151</v>
      </c>
      <c r="K451" s="1">
        <f>'load data'!G451/1000000*'calc monthly loads'!$B$10</f>
        <v>150.927</v>
      </c>
      <c r="L451" s="1">
        <f>'load data'!H451/1000000*'calc monthly loads'!$B$10</f>
        <v>148.519</v>
      </c>
      <c r="M451" s="1">
        <f>'load data'!I451/1000000*'calc monthly loads'!$B$10</f>
        <v>145.047</v>
      </c>
      <c r="N451" s="1">
        <f>'load data'!J451/1000000*'calc monthly loads'!$B$10</f>
        <v>137.907</v>
      </c>
      <c r="O451" s="1">
        <f>'load data'!K451/1000000*'calc monthly loads'!$B$10</f>
        <v>119.43400000000001</v>
      </c>
      <c r="P451" s="1">
        <f>'load data'!L451/1000000*'calc monthly loads'!$B$10</f>
        <v>120.547</v>
      </c>
      <c r="Q451" s="1">
        <f>'load data'!M451/1000000*'calc monthly loads'!$B$10</f>
        <v>118.90899999999999</v>
      </c>
      <c r="R451" s="1">
        <f>'load data'!N451/1000000*'calc monthly loads'!$B$10</f>
        <v>91.308</v>
      </c>
      <c r="S451" s="1">
        <f>'load data'!O451/1000000*'calc monthly loads'!$B$10</f>
        <v>75.936</v>
      </c>
      <c r="T451" s="1">
        <f>'load data'!P451/1000000*'calc monthly loads'!$B$10</f>
        <v>67.004</v>
      </c>
      <c r="U451" t="s">
        <v>13</v>
      </c>
      <c r="V451" s="3">
        <v>0</v>
      </c>
      <c r="W451" t="s">
        <v>14</v>
      </c>
      <c r="X451" s="3">
        <f>SUM(I451:T451)</f>
        <v>1473.2339999999997</v>
      </c>
    </row>
    <row r="452" spans="6:24" ht="12.75">
      <c r="F452">
        <f>'load data'!A452</f>
        <v>81300</v>
      </c>
      <c r="G452">
        <f>'load data'!B452</f>
        <v>1</v>
      </c>
      <c r="H452">
        <v>72</v>
      </c>
      <c r="I452" s="1">
        <f>'load data'!E452/1000000*'calc monthly loads'!$B$10</f>
        <v>61.866</v>
      </c>
      <c r="J452" s="1">
        <f>'load data'!F452/1000000*'calc monthly loads'!$B$10</f>
        <v>59.367000000000004</v>
      </c>
      <c r="K452" s="1">
        <f>'load data'!G452/1000000*'calc monthly loads'!$B$10</f>
        <v>56.413000000000004</v>
      </c>
      <c r="L452" s="1">
        <f>'load data'!H452/1000000*'calc monthly loads'!$B$10</f>
        <v>61.985</v>
      </c>
      <c r="M452" s="1">
        <f>'load data'!I452/1000000*'calc monthly loads'!$B$10</f>
        <v>64.484</v>
      </c>
      <c r="N452" s="1">
        <f>'load data'!J452/1000000*'calc monthly loads'!$B$10</f>
        <v>66.157</v>
      </c>
      <c r="O452" s="1">
        <f>'load data'!K452/1000000*'calc monthly loads'!$B$10</f>
        <v>70.973</v>
      </c>
      <c r="P452" s="1">
        <f>'load data'!L452/1000000*'calc monthly loads'!$B$10</f>
        <v>73.507</v>
      </c>
      <c r="Q452" s="1">
        <f>'load data'!M452/1000000*'calc monthly loads'!$B$10</f>
        <v>78.19</v>
      </c>
      <c r="R452" s="1">
        <f>'load data'!N452/1000000*'calc monthly loads'!$B$10</f>
        <v>81.19999999999999</v>
      </c>
      <c r="S452" s="1">
        <f>'load data'!O452/1000000*'calc monthly loads'!$B$10</f>
        <v>97.083</v>
      </c>
      <c r="T452" s="1">
        <f>'load data'!P452/1000000*'calc monthly loads'!$B$10</f>
        <v>112.007</v>
      </c>
      <c r="U452" t="s">
        <v>13</v>
      </c>
      <c r="V452" s="3">
        <v>0</v>
      </c>
      <c r="W452" t="s">
        <v>14</v>
      </c>
      <c r="X452" s="3">
        <f>SUM(I452:T452)</f>
        <v>883.232</v>
      </c>
    </row>
    <row r="453" spans="6:24" ht="12.75">
      <c r="F453">
        <f>'load data'!A453</f>
        <v>81300</v>
      </c>
      <c r="G453">
        <f>'load data'!B453</f>
        <v>2</v>
      </c>
      <c r="I453" s="1">
        <f>'load data'!E453/1000000*'calc monthly loads'!$B$10</f>
        <v>117.13100000000001</v>
      </c>
      <c r="J453" s="1">
        <f>'load data'!F453/1000000*'calc monthly loads'!$B$10</f>
        <v>111.51700000000001</v>
      </c>
      <c r="K453" s="1">
        <f>'load data'!G453/1000000*'calc monthly loads'!$B$10</f>
        <v>108.423</v>
      </c>
      <c r="L453" s="1">
        <f>'load data'!H453/1000000*'calc monthly loads'!$B$10</f>
        <v>123.25599999999999</v>
      </c>
      <c r="M453" s="1">
        <f>'load data'!I453/1000000*'calc monthly loads'!$B$10</f>
        <v>123.949</v>
      </c>
      <c r="N453" s="1">
        <f>'load data'!J453/1000000*'calc monthly loads'!$B$10</f>
        <v>113.456</v>
      </c>
      <c r="O453" s="1">
        <f>'load data'!K453/1000000*'calc monthly loads'!$B$10</f>
        <v>91.54599999999999</v>
      </c>
      <c r="P453" s="1">
        <f>'load data'!L453/1000000*'calc monthly loads'!$B$10</f>
        <v>86.569</v>
      </c>
      <c r="Q453" s="1">
        <f>'load data'!M453/1000000*'calc monthly loads'!$B$10</f>
        <v>82.313</v>
      </c>
      <c r="R453" s="1">
        <f>'load data'!N453/1000000*'calc monthly loads'!$B$10</f>
        <v>73.276</v>
      </c>
      <c r="S453" s="1">
        <f>'load data'!O453/1000000*'calc monthly loads'!$B$10</f>
        <v>62.782999999999994</v>
      </c>
      <c r="T453" s="1">
        <f>'load data'!P453/1000000*'calc monthly loads'!$B$10</f>
        <v>60.983999999999995</v>
      </c>
      <c r="U453" t="s">
        <v>13</v>
      </c>
      <c r="V453" s="3">
        <v>0</v>
      </c>
      <c r="W453" t="s">
        <v>14</v>
      </c>
      <c r="X453" s="3">
        <f>SUM(I453:T453)</f>
        <v>1155.2029999999997</v>
      </c>
    </row>
    <row r="454" spans="6:24" ht="12.75">
      <c r="F454">
        <f>'load data'!A454</f>
        <v>81400</v>
      </c>
      <c r="G454">
        <f>'load data'!B454</f>
        <v>1</v>
      </c>
      <c r="H454">
        <v>12</v>
      </c>
      <c r="I454" s="1">
        <f>'load data'!E454/1000000*'calc monthly loads'!$B$10</f>
        <v>57.617000000000004</v>
      </c>
      <c r="J454" s="1">
        <f>'load data'!F454/1000000*'calc monthly loads'!$B$10</f>
        <v>58.141999999999996</v>
      </c>
      <c r="K454" s="1">
        <f>'load data'!G454/1000000*'calc monthly loads'!$B$10</f>
        <v>58.135</v>
      </c>
      <c r="L454" s="1">
        <f>'load data'!H454/1000000*'calc monthly loads'!$B$10</f>
        <v>66.444</v>
      </c>
      <c r="M454" s="1">
        <f>'load data'!I454/1000000*'calc monthly loads'!$B$10</f>
        <v>68.698</v>
      </c>
      <c r="N454" s="1">
        <f>'load data'!J454/1000000*'calc monthly loads'!$B$10</f>
        <v>77.80499999999999</v>
      </c>
      <c r="O454" s="1">
        <f>'load data'!K454/1000000*'calc monthly loads'!$B$10</f>
        <v>95.62</v>
      </c>
      <c r="P454" s="1">
        <f>'load data'!L454/1000000*'calc monthly loads'!$B$10</f>
        <v>146.286</v>
      </c>
      <c r="Q454" s="1">
        <f>'load data'!M454/1000000*'calc monthly loads'!$B$10</f>
        <v>162.953</v>
      </c>
      <c r="R454" s="1">
        <f>'load data'!N454/1000000*'calc monthly loads'!$B$10</f>
        <v>195.132</v>
      </c>
      <c r="S454" s="1">
        <f>'load data'!O454/1000000*'calc monthly loads'!$B$10</f>
        <v>208.86599999999999</v>
      </c>
      <c r="T454" s="1">
        <f>'load data'!P454/1000000*'calc monthly loads'!$B$10</f>
        <v>194.376</v>
      </c>
      <c r="U454" t="s">
        <v>13</v>
      </c>
      <c r="V454" s="3">
        <f>SUM(P454:T454)</f>
        <v>907.613</v>
      </c>
      <c r="W454" t="s">
        <v>14</v>
      </c>
      <c r="X454" s="3">
        <f>SUM(I454:O454)</f>
        <v>482.461</v>
      </c>
    </row>
    <row r="455" spans="6:24" ht="12.75">
      <c r="F455">
        <f>'load data'!A455</f>
        <v>81400</v>
      </c>
      <c r="G455">
        <f>'load data'!B455</f>
        <v>2</v>
      </c>
      <c r="I455" s="1">
        <f>'load data'!E455/1000000*'calc monthly loads'!$B$10</f>
        <v>194.89399999999998</v>
      </c>
      <c r="J455" s="1">
        <f>'load data'!F455/1000000*'calc monthly loads'!$B$10</f>
        <v>224.735</v>
      </c>
      <c r="K455" s="1">
        <f>'load data'!G455/1000000*'calc monthly loads'!$B$10</f>
        <v>196.735</v>
      </c>
      <c r="L455" s="1">
        <f>'load data'!H455/1000000*'calc monthly loads'!$B$10</f>
        <v>182.518</v>
      </c>
      <c r="M455" s="1">
        <f>'load data'!I455/1000000*'calc monthly loads'!$B$10</f>
        <v>171.563</v>
      </c>
      <c r="N455" s="1">
        <f>'load data'!J455/1000000*'calc monthly loads'!$B$10</f>
        <v>156.072</v>
      </c>
      <c r="O455" s="1">
        <f>'load data'!K455/1000000*'calc monthly loads'!$B$10</f>
        <v>129.143</v>
      </c>
      <c r="P455" s="1">
        <f>'load data'!L455/1000000*'calc monthly loads'!$B$10</f>
        <v>126.882</v>
      </c>
      <c r="Q455" s="1">
        <f>'load data'!M455/1000000*'calc monthly loads'!$B$10</f>
        <v>117.64899999999999</v>
      </c>
      <c r="R455" s="1">
        <f>'load data'!N455/1000000*'calc monthly loads'!$B$10</f>
        <v>88.018</v>
      </c>
      <c r="S455" s="1">
        <f>'load data'!O455/1000000*'calc monthly loads'!$B$10</f>
        <v>76.993</v>
      </c>
      <c r="T455" s="1">
        <f>'load data'!P455/1000000*'calc monthly loads'!$B$10</f>
        <v>66.003</v>
      </c>
      <c r="U455" t="s">
        <v>13</v>
      </c>
      <c r="V455" s="3">
        <f>SUM(I455:S455)</f>
        <v>1665.202</v>
      </c>
      <c r="W455" t="s">
        <v>14</v>
      </c>
      <c r="X455" s="3">
        <f>T455</f>
        <v>66.003</v>
      </c>
    </row>
    <row r="456" spans="6:24" ht="12.75">
      <c r="F456">
        <f>'load data'!A456</f>
        <v>81500</v>
      </c>
      <c r="G456">
        <f>'load data'!B456</f>
        <v>1</v>
      </c>
      <c r="H456">
        <v>22</v>
      </c>
      <c r="I456" s="1">
        <f>'load data'!E456/1000000*'calc monthly loads'!$B$10</f>
        <v>58.856</v>
      </c>
      <c r="J456" s="1">
        <f>'load data'!F456/1000000*'calc monthly loads'!$B$10</f>
        <v>62.384</v>
      </c>
      <c r="K456" s="1">
        <f>'load data'!G456/1000000*'calc monthly loads'!$B$10</f>
        <v>60.87200000000001</v>
      </c>
      <c r="L456" s="1">
        <f>'load data'!H456/1000000*'calc monthly loads'!$B$10</f>
        <v>63.259</v>
      </c>
      <c r="M456" s="1">
        <f>'load data'!I456/1000000*'calc monthly loads'!$B$10</f>
        <v>71.827</v>
      </c>
      <c r="N456" s="1">
        <f>'load data'!J456/1000000*'calc monthly loads'!$B$10</f>
        <v>76.16000000000001</v>
      </c>
      <c r="O456" s="1">
        <f>'load data'!K456/1000000*'calc monthly loads'!$B$10</f>
        <v>95.529</v>
      </c>
      <c r="P456" s="1">
        <f>'load data'!L456/1000000*'calc monthly loads'!$B$10</f>
        <v>121.975</v>
      </c>
      <c r="Q456" s="1">
        <f>'load data'!M456/1000000*'calc monthly loads'!$B$10</f>
        <v>140.315</v>
      </c>
      <c r="R456" s="1">
        <f>'load data'!N456/1000000*'calc monthly loads'!$B$10</f>
        <v>177.79999999999998</v>
      </c>
      <c r="S456" s="1">
        <f>'load data'!O456/1000000*'calc monthly loads'!$B$10</f>
        <v>204.869</v>
      </c>
      <c r="T456" s="1">
        <f>'load data'!P456/1000000*'calc monthly loads'!$B$10</f>
        <v>187.607</v>
      </c>
      <c r="U456" t="s">
        <v>13</v>
      </c>
      <c r="V456" s="3">
        <f>SUM(P456:T456)</f>
        <v>832.5659999999999</v>
      </c>
      <c r="W456" t="s">
        <v>14</v>
      </c>
      <c r="X456" s="3">
        <f>SUM(I456:O456)</f>
        <v>488.88700000000006</v>
      </c>
    </row>
    <row r="457" spans="6:24" ht="12.75">
      <c r="F457">
        <f>'load data'!A457</f>
        <v>81500</v>
      </c>
      <c r="G457">
        <f>'load data'!B457</f>
        <v>2</v>
      </c>
      <c r="I457" s="1">
        <f>'load data'!E457/1000000*'calc monthly loads'!$B$10</f>
        <v>181.888</v>
      </c>
      <c r="J457" s="1">
        <f>'load data'!F457/1000000*'calc monthly loads'!$B$10</f>
        <v>185.136</v>
      </c>
      <c r="K457" s="1">
        <f>'load data'!G457/1000000*'calc monthly loads'!$B$10</f>
        <v>187.35500000000002</v>
      </c>
      <c r="L457" s="1">
        <f>'load data'!H457/1000000*'calc monthly loads'!$B$10</f>
        <v>181.22299999999998</v>
      </c>
      <c r="M457" s="1">
        <f>'load data'!I457/1000000*'calc monthly loads'!$B$10</f>
        <v>166.803</v>
      </c>
      <c r="N457" s="1">
        <f>'load data'!J457/1000000*'calc monthly loads'!$B$10</f>
        <v>155.834</v>
      </c>
      <c r="O457" s="1">
        <f>'load data'!K457/1000000*'calc monthly loads'!$B$10</f>
        <v>142.226</v>
      </c>
      <c r="P457" s="1">
        <f>'load data'!L457/1000000*'calc monthly loads'!$B$10</f>
        <v>135.95399999999998</v>
      </c>
      <c r="Q457" s="1">
        <f>'load data'!M457/1000000*'calc monthly loads'!$B$10</f>
        <v>127.715</v>
      </c>
      <c r="R457" s="1">
        <f>'load data'!N457/1000000*'calc monthly loads'!$B$10</f>
        <v>99.442</v>
      </c>
      <c r="S457" s="1">
        <f>'load data'!O457/1000000*'calc monthly loads'!$B$10</f>
        <v>78.407</v>
      </c>
      <c r="T457" s="1">
        <f>'load data'!P457/1000000*'calc monthly loads'!$B$10</f>
        <v>72.26100000000001</v>
      </c>
      <c r="U457" t="s">
        <v>13</v>
      </c>
      <c r="V457" s="3">
        <f>SUM(I457:S457)</f>
        <v>1641.983</v>
      </c>
      <c r="W457" t="s">
        <v>14</v>
      </c>
      <c r="X457" s="3">
        <f>T457</f>
        <v>72.26100000000001</v>
      </c>
    </row>
    <row r="458" spans="6:24" ht="12.75">
      <c r="F458">
        <f>'load data'!A458</f>
        <v>81600</v>
      </c>
      <c r="G458">
        <f>'load data'!B458</f>
        <v>1</v>
      </c>
      <c r="H458">
        <v>32</v>
      </c>
      <c r="I458" s="1">
        <f>'load data'!E458/1000000*'calc monthly loads'!$B$10</f>
        <v>63.588</v>
      </c>
      <c r="J458" s="1">
        <f>'load data'!F458/1000000*'calc monthly loads'!$B$10</f>
        <v>59.318000000000005</v>
      </c>
      <c r="K458" s="1">
        <f>'load data'!G458/1000000*'calc monthly loads'!$B$10</f>
        <v>56.987</v>
      </c>
      <c r="L458" s="1">
        <f>'load data'!H458/1000000*'calc monthly loads'!$B$10</f>
        <v>59.703</v>
      </c>
      <c r="M458" s="1">
        <f>'load data'!I458/1000000*'calc monthly loads'!$B$10</f>
        <v>68.34100000000001</v>
      </c>
      <c r="N458" s="1">
        <f>'load data'!J458/1000000*'calc monthly loads'!$B$10</f>
        <v>78.813</v>
      </c>
      <c r="O458" s="1">
        <f>'load data'!K458/1000000*'calc monthly loads'!$B$10</f>
        <v>98.861</v>
      </c>
      <c r="P458" s="1">
        <f>'load data'!L458/1000000*'calc monthly loads'!$B$10</f>
        <v>137.396</v>
      </c>
      <c r="Q458" s="1">
        <f>'load data'!M458/1000000*'calc monthly loads'!$B$10</f>
        <v>174.531</v>
      </c>
      <c r="R458" s="1">
        <f>'load data'!N458/1000000*'calc monthly loads'!$B$10</f>
        <v>172.06</v>
      </c>
      <c r="S458" s="1">
        <f>'load data'!O458/1000000*'calc monthly loads'!$B$10</f>
        <v>209.125</v>
      </c>
      <c r="T458" s="1">
        <f>'load data'!P458/1000000*'calc monthly loads'!$B$10</f>
        <v>197.617</v>
      </c>
      <c r="U458" t="s">
        <v>13</v>
      </c>
      <c r="V458" s="3">
        <f>SUM(P458:T458)</f>
        <v>890.729</v>
      </c>
      <c r="W458" t="s">
        <v>14</v>
      </c>
      <c r="X458" s="3">
        <f>SUM(I458:O458)</f>
        <v>485.611</v>
      </c>
    </row>
    <row r="459" spans="6:24" ht="12.75">
      <c r="F459">
        <f>'load data'!A459</f>
        <v>81600</v>
      </c>
      <c r="G459">
        <f>'load data'!B459</f>
        <v>2</v>
      </c>
      <c r="I459" s="1">
        <f>'load data'!E459/1000000*'calc monthly loads'!$B$10</f>
        <v>184.576</v>
      </c>
      <c r="J459" s="1">
        <f>'load data'!F459/1000000*'calc monthly loads'!$B$10</f>
        <v>195.44</v>
      </c>
      <c r="K459" s="1">
        <f>'load data'!G459/1000000*'calc monthly loads'!$B$10</f>
        <v>201.467</v>
      </c>
      <c r="L459" s="1">
        <f>'load data'!H459/1000000*'calc monthly loads'!$B$10</f>
        <v>192.472</v>
      </c>
      <c r="M459" s="1">
        <f>'load data'!I459/1000000*'calc monthly loads'!$B$10</f>
        <v>174.643</v>
      </c>
      <c r="N459" s="1">
        <f>'load data'!J459/1000000*'calc monthly loads'!$B$10</f>
        <v>153.349</v>
      </c>
      <c r="O459" s="1">
        <f>'load data'!K459/1000000*'calc monthly loads'!$B$10</f>
        <v>141.526</v>
      </c>
      <c r="P459" s="1">
        <f>'load data'!L459/1000000*'calc monthly loads'!$B$10</f>
        <v>131.90099999999998</v>
      </c>
      <c r="Q459" s="1">
        <f>'load data'!M459/1000000*'calc monthly loads'!$B$10</f>
        <v>124.754</v>
      </c>
      <c r="R459" s="1">
        <f>'load data'!N459/1000000*'calc monthly loads'!$B$10</f>
        <v>91.658</v>
      </c>
      <c r="S459" s="1">
        <f>'load data'!O459/1000000*'calc monthly loads'!$B$10</f>
        <v>79.128</v>
      </c>
      <c r="T459" s="1">
        <f>'load data'!P459/1000000*'calc monthly loads'!$B$10</f>
        <v>68.57199999999999</v>
      </c>
      <c r="U459" t="s">
        <v>13</v>
      </c>
      <c r="V459" s="3">
        <f>SUM(I459:S459)</f>
        <v>1670.9139999999998</v>
      </c>
      <c r="W459" t="s">
        <v>14</v>
      </c>
      <c r="X459" s="3">
        <f>T459</f>
        <v>68.57199999999999</v>
      </c>
    </row>
    <row r="460" spans="6:24" ht="12.75">
      <c r="F460">
        <f>'load data'!A460</f>
        <v>81700</v>
      </c>
      <c r="G460">
        <f>'load data'!B460</f>
        <v>1</v>
      </c>
      <c r="H460">
        <v>42</v>
      </c>
      <c r="I460" s="1">
        <f>'load data'!E460/1000000*'calc monthly loads'!$B$10</f>
        <v>59.891999999999996</v>
      </c>
      <c r="J460" s="1">
        <f>'load data'!F460/1000000*'calc monthly loads'!$B$10</f>
        <v>59.157000000000004</v>
      </c>
      <c r="K460" s="1">
        <f>'load data'!G460/1000000*'calc monthly loads'!$B$10</f>
        <v>54.089000000000006</v>
      </c>
      <c r="L460" s="1">
        <f>'load data'!H460/1000000*'calc monthly loads'!$B$10</f>
        <v>61.522999999999996</v>
      </c>
      <c r="M460" s="1">
        <f>'load data'!I460/1000000*'calc monthly loads'!$B$10</f>
        <v>66.402</v>
      </c>
      <c r="N460" s="1">
        <f>'load data'!J460/1000000*'calc monthly loads'!$B$10</f>
        <v>74.277</v>
      </c>
      <c r="O460" s="1">
        <f>'load data'!K460/1000000*'calc monthly loads'!$B$10</f>
        <v>88.809</v>
      </c>
      <c r="P460" s="1">
        <f>'load data'!L460/1000000*'calc monthly loads'!$B$10</f>
        <v>123.893</v>
      </c>
      <c r="Q460" s="1">
        <f>'load data'!M460/1000000*'calc monthly loads'!$B$10</f>
        <v>145.698</v>
      </c>
      <c r="R460" s="1">
        <f>'load data'!N460/1000000*'calc monthly loads'!$B$10</f>
        <v>163.31</v>
      </c>
      <c r="S460" s="1">
        <f>'load data'!O460/1000000*'calc monthly loads'!$B$10</f>
        <v>173.81</v>
      </c>
      <c r="T460" s="1">
        <f>'load data'!P460/1000000*'calc monthly loads'!$B$10</f>
        <v>186.431</v>
      </c>
      <c r="U460" t="s">
        <v>13</v>
      </c>
      <c r="V460" s="3">
        <f>SUM(P460:T460)</f>
        <v>793.142</v>
      </c>
      <c r="W460" t="s">
        <v>14</v>
      </c>
      <c r="X460" s="3">
        <f>SUM(I460:O460)</f>
        <v>464.149</v>
      </c>
    </row>
    <row r="461" spans="6:24" ht="12.75">
      <c r="F461">
        <f>'load data'!A461</f>
        <v>81700</v>
      </c>
      <c r="G461">
        <f>'load data'!B461</f>
        <v>2</v>
      </c>
      <c r="I461" s="1">
        <f>'load data'!E461/1000000*'calc monthly loads'!$B$10</f>
        <v>185.675</v>
      </c>
      <c r="J461" s="1">
        <f>'load data'!F461/1000000*'calc monthly loads'!$B$10</f>
        <v>189.294</v>
      </c>
      <c r="K461" s="1">
        <f>'load data'!G461/1000000*'calc monthly loads'!$B$10</f>
        <v>189.63</v>
      </c>
      <c r="L461" s="1">
        <f>'load data'!H461/1000000*'calc monthly loads'!$B$10</f>
        <v>179.97</v>
      </c>
      <c r="M461" s="1">
        <f>'load data'!I461/1000000*'calc monthly loads'!$B$10</f>
        <v>164.136</v>
      </c>
      <c r="N461" s="1">
        <f>'load data'!J461/1000000*'calc monthly loads'!$B$10</f>
        <v>158.333</v>
      </c>
      <c r="O461" s="1">
        <f>'load data'!K461/1000000*'calc monthly loads'!$B$10</f>
        <v>143.913</v>
      </c>
      <c r="P461" s="1">
        <f>'load data'!L461/1000000*'calc monthly loads'!$B$10</f>
        <v>131.495</v>
      </c>
      <c r="Q461" s="1">
        <f>'load data'!M461/1000000*'calc monthly loads'!$B$10</f>
        <v>116.368</v>
      </c>
      <c r="R461" s="1">
        <f>'load data'!N461/1000000*'calc monthly loads'!$B$10</f>
        <v>90.86699999999999</v>
      </c>
      <c r="S461" s="1">
        <f>'load data'!O461/1000000*'calc monthly loads'!$B$10</f>
        <v>76.923</v>
      </c>
      <c r="T461" s="1">
        <f>'load data'!P461/1000000*'calc monthly loads'!$B$10</f>
        <v>63.567</v>
      </c>
      <c r="U461" t="s">
        <v>13</v>
      </c>
      <c r="V461" s="3">
        <f>SUM(I461:S461)</f>
        <v>1626.6039999999998</v>
      </c>
      <c r="W461" t="s">
        <v>14</v>
      </c>
      <c r="X461" s="3">
        <f>T461</f>
        <v>63.567</v>
      </c>
    </row>
    <row r="462" spans="6:24" ht="12.75">
      <c r="F462">
        <f>'load data'!A462</f>
        <v>81800</v>
      </c>
      <c r="G462">
        <f>'load data'!B462</f>
        <v>1</v>
      </c>
      <c r="H462">
        <v>52</v>
      </c>
      <c r="I462" s="1">
        <f>'load data'!E462/1000000*'calc monthly loads'!$B$10</f>
        <v>56.56</v>
      </c>
      <c r="J462" s="1">
        <f>'load data'!F462/1000000*'calc monthly loads'!$B$10</f>
        <v>53.955999999999996</v>
      </c>
      <c r="K462" s="1">
        <f>'load data'!G462/1000000*'calc monthly loads'!$B$10</f>
        <v>53.347</v>
      </c>
      <c r="L462" s="1">
        <f>'load data'!H462/1000000*'calc monthly loads'!$B$10</f>
        <v>54.481</v>
      </c>
      <c r="M462" s="1">
        <f>'load data'!I462/1000000*'calc monthly loads'!$B$10</f>
        <v>62.57300000000001</v>
      </c>
      <c r="N462" s="1">
        <f>'load data'!J462/1000000*'calc monthly loads'!$B$10</f>
        <v>72.394</v>
      </c>
      <c r="O462" s="1">
        <f>'load data'!K462/1000000*'calc monthly loads'!$B$10</f>
        <v>87.388</v>
      </c>
      <c r="P462" s="1">
        <f>'load data'!L462/1000000*'calc monthly loads'!$B$10</f>
        <v>110.705</v>
      </c>
      <c r="Q462" s="1">
        <f>'load data'!M462/1000000*'calc monthly loads'!$B$10</f>
        <v>131.67000000000002</v>
      </c>
      <c r="R462" s="1">
        <f>'load data'!N462/1000000*'calc monthly loads'!$B$10</f>
        <v>155.428</v>
      </c>
      <c r="S462" s="1">
        <f>'load data'!O462/1000000*'calc monthly loads'!$B$10</f>
        <v>189.917</v>
      </c>
      <c r="T462" s="1">
        <f>'load data'!P462/1000000*'calc monthly loads'!$B$10</f>
        <v>201.999</v>
      </c>
      <c r="U462" t="s">
        <v>13</v>
      </c>
      <c r="V462" s="3">
        <f>SUM(P462:T462)</f>
        <v>789.719</v>
      </c>
      <c r="W462" t="s">
        <v>14</v>
      </c>
      <c r="X462" s="3">
        <f>SUM(I462:O462)</f>
        <v>440.69900000000007</v>
      </c>
    </row>
    <row r="463" spans="6:24" ht="12.75">
      <c r="F463">
        <f>'load data'!A463</f>
        <v>81800</v>
      </c>
      <c r="G463">
        <f>'load data'!B463</f>
        <v>2</v>
      </c>
      <c r="I463" s="1">
        <f>'load data'!E463/1000000*'calc monthly loads'!$B$10</f>
        <v>179.536</v>
      </c>
      <c r="J463" s="1">
        <f>'load data'!F463/1000000*'calc monthly loads'!$B$10</f>
        <v>179.907</v>
      </c>
      <c r="K463" s="1">
        <f>'load data'!G463/1000000*'calc monthly loads'!$B$10</f>
        <v>183.533</v>
      </c>
      <c r="L463" s="1">
        <f>'load data'!H463/1000000*'calc monthly loads'!$B$10</f>
        <v>185.08</v>
      </c>
      <c r="M463" s="1">
        <f>'load data'!I463/1000000*'calc monthly loads'!$B$10</f>
        <v>167.58700000000002</v>
      </c>
      <c r="N463" s="1">
        <f>'load data'!J463/1000000*'calc monthly loads'!$B$10</f>
        <v>159.299</v>
      </c>
      <c r="O463" s="1">
        <f>'load data'!K463/1000000*'calc monthly loads'!$B$10</f>
        <v>145.81</v>
      </c>
      <c r="P463" s="1">
        <f>'load data'!L463/1000000*'calc monthly loads'!$B$10</f>
        <v>140.063</v>
      </c>
      <c r="Q463" s="1">
        <f>'load data'!M463/1000000*'calc monthly loads'!$B$10</f>
        <v>127.491</v>
      </c>
      <c r="R463" s="1">
        <f>'load data'!N463/1000000*'calc monthly loads'!$B$10</f>
        <v>96.593</v>
      </c>
      <c r="S463" s="1">
        <f>'load data'!O463/1000000*'calc monthly loads'!$B$10</f>
        <v>84.042</v>
      </c>
      <c r="T463" s="1">
        <f>'load data'!P463/1000000*'calc monthly loads'!$B$10</f>
        <v>65.94</v>
      </c>
      <c r="U463" t="s">
        <v>13</v>
      </c>
      <c r="V463" s="3">
        <f>SUM(I463:S463)</f>
        <v>1648.941</v>
      </c>
      <c r="W463" t="s">
        <v>14</v>
      </c>
      <c r="X463" s="3">
        <f>T463</f>
        <v>65.94</v>
      </c>
    </row>
    <row r="464" spans="6:24" ht="12.75">
      <c r="F464">
        <f>'load data'!A464</f>
        <v>81900</v>
      </c>
      <c r="G464">
        <f>'load data'!B464</f>
        <v>1</v>
      </c>
      <c r="H464">
        <v>62</v>
      </c>
      <c r="I464" s="1">
        <f>'load data'!E464/1000000*'calc monthly loads'!$B$10</f>
        <v>59.129</v>
      </c>
      <c r="J464" s="1">
        <f>'load data'!F464/1000000*'calc monthly loads'!$B$10</f>
        <v>56.84</v>
      </c>
      <c r="K464" s="1">
        <f>'load data'!G464/1000000*'calc monthly loads'!$B$10</f>
        <v>56.077000000000005</v>
      </c>
      <c r="L464" s="1">
        <f>'load data'!H464/1000000*'calc monthly loads'!$B$10</f>
        <v>55.272</v>
      </c>
      <c r="M464" s="1">
        <f>'load data'!I464/1000000*'calc monthly loads'!$B$10</f>
        <v>56.693000000000005</v>
      </c>
      <c r="N464" s="1">
        <f>'load data'!J464/1000000*'calc monthly loads'!$B$10</f>
        <v>64.015</v>
      </c>
      <c r="O464" s="1">
        <f>'load data'!K464/1000000*'calc monthly loads'!$B$10</f>
        <v>83.22999999999999</v>
      </c>
      <c r="P464" s="1">
        <f>'load data'!L464/1000000*'calc monthly loads'!$B$10</f>
        <v>95.326</v>
      </c>
      <c r="Q464" s="1">
        <f>'load data'!M464/1000000*'calc monthly loads'!$B$10</f>
        <v>106.04299999999999</v>
      </c>
      <c r="R464" s="1">
        <f>'load data'!N464/1000000*'calc monthly loads'!$B$10</f>
        <v>126.09799999999998</v>
      </c>
      <c r="S464" s="1">
        <f>'load data'!O464/1000000*'calc monthly loads'!$B$10</f>
        <v>131.187</v>
      </c>
      <c r="T464" s="1">
        <f>'load data'!P464/1000000*'calc monthly loads'!$B$10</f>
        <v>146.118</v>
      </c>
      <c r="U464" t="s">
        <v>13</v>
      </c>
      <c r="V464" s="3">
        <v>0</v>
      </c>
      <c r="W464" t="s">
        <v>14</v>
      </c>
      <c r="X464" s="3">
        <f>SUM(I464:T464)</f>
        <v>1036.028</v>
      </c>
    </row>
    <row r="465" spans="6:24" ht="12.75">
      <c r="F465">
        <f>'load data'!A465</f>
        <v>81900</v>
      </c>
      <c r="G465">
        <f>'load data'!B465</f>
        <v>2</v>
      </c>
      <c r="I465" s="1">
        <f>'load data'!E465/1000000*'calc monthly loads'!$B$10</f>
        <v>141.428</v>
      </c>
      <c r="J465" s="1">
        <f>'load data'!F465/1000000*'calc monthly loads'!$B$10</f>
        <v>144.025</v>
      </c>
      <c r="K465" s="1">
        <f>'load data'!G465/1000000*'calc monthly loads'!$B$10</f>
        <v>144.648</v>
      </c>
      <c r="L465" s="1">
        <f>'load data'!H465/1000000*'calc monthly loads'!$B$10</f>
        <v>146.202</v>
      </c>
      <c r="M465" s="1">
        <f>'load data'!I465/1000000*'calc monthly loads'!$B$10</f>
        <v>144.053</v>
      </c>
      <c r="N465" s="1">
        <f>'load data'!J465/1000000*'calc monthly loads'!$B$10</f>
        <v>136.752</v>
      </c>
      <c r="O465" s="1">
        <f>'load data'!K465/1000000*'calc monthly loads'!$B$10</f>
        <v>123.50099999999999</v>
      </c>
      <c r="P465" s="1">
        <f>'load data'!L465/1000000*'calc monthly loads'!$B$10</f>
        <v>122.35300000000001</v>
      </c>
      <c r="Q465" s="1">
        <f>'load data'!M465/1000000*'calc monthly loads'!$B$10</f>
        <v>117.88000000000001</v>
      </c>
      <c r="R465" s="1">
        <f>'load data'!N465/1000000*'calc monthly loads'!$B$10</f>
        <v>97.097</v>
      </c>
      <c r="S465" s="1">
        <f>'load data'!O465/1000000*'calc monthly loads'!$B$10</f>
        <v>82.544</v>
      </c>
      <c r="T465" s="1">
        <f>'load data'!P465/1000000*'calc monthly loads'!$B$10</f>
        <v>65.884</v>
      </c>
      <c r="U465" t="s">
        <v>13</v>
      </c>
      <c r="V465" s="3">
        <v>0</v>
      </c>
      <c r="W465" t="s">
        <v>14</v>
      </c>
      <c r="X465" s="3">
        <f>SUM(I465:T465)</f>
        <v>1466.3670000000002</v>
      </c>
    </row>
    <row r="466" spans="6:24" ht="12.75">
      <c r="F466">
        <f>'load data'!A466</f>
        <v>82000</v>
      </c>
      <c r="G466">
        <f>'load data'!B466</f>
        <v>1</v>
      </c>
      <c r="H466">
        <v>72</v>
      </c>
      <c r="I466" s="1">
        <f>'load data'!E466/1000000*'calc monthly loads'!$B$10</f>
        <v>60.75299999999999</v>
      </c>
      <c r="J466" s="1">
        <f>'load data'!F466/1000000*'calc monthly loads'!$B$10</f>
        <v>58.471</v>
      </c>
      <c r="K466" s="1">
        <f>'load data'!G466/1000000*'calc monthly loads'!$B$10</f>
        <v>58.723000000000006</v>
      </c>
      <c r="L466" s="1">
        <f>'load data'!H466/1000000*'calc monthly loads'!$B$10</f>
        <v>55.006</v>
      </c>
      <c r="M466" s="1">
        <f>'load data'!I466/1000000*'calc monthly loads'!$B$10</f>
        <v>57.568000000000005</v>
      </c>
      <c r="N466" s="1">
        <f>'load data'!J466/1000000*'calc monthly loads'!$B$10</f>
        <v>60.62</v>
      </c>
      <c r="O466" s="1">
        <f>'load data'!K466/1000000*'calc monthly loads'!$B$10</f>
        <v>68.649</v>
      </c>
      <c r="P466" s="1">
        <f>'load data'!L466/1000000*'calc monthly loads'!$B$10</f>
        <v>70.322</v>
      </c>
      <c r="Q466" s="1">
        <f>'load data'!M466/1000000*'calc monthly loads'!$B$10</f>
        <v>74.557</v>
      </c>
      <c r="R466" s="1">
        <f>'load data'!N466/1000000*'calc monthly loads'!$B$10</f>
        <v>81.942</v>
      </c>
      <c r="S466" s="1">
        <f>'load data'!O466/1000000*'calc monthly loads'!$B$10</f>
        <v>103.908</v>
      </c>
      <c r="T466" s="1">
        <f>'load data'!P466/1000000*'calc monthly loads'!$B$10</f>
        <v>118.09</v>
      </c>
      <c r="U466" t="s">
        <v>13</v>
      </c>
      <c r="V466" s="3">
        <v>0</v>
      </c>
      <c r="W466" t="s">
        <v>14</v>
      </c>
      <c r="X466" s="3">
        <f>SUM(I466:T466)</f>
        <v>868.609</v>
      </c>
    </row>
    <row r="467" spans="6:24" ht="12.75">
      <c r="F467">
        <f>'load data'!A467</f>
        <v>82000</v>
      </c>
      <c r="G467">
        <f>'load data'!B467</f>
        <v>2</v>
      </c>
      <c r="I467" s="1">
        <f>'load data'!E467/1000000*'calc monthly loads'!$B$10</f>
        <v>121.226</v>
      </c>
      <c r="J467" s="1">
        <f>'load data'!F467/1000000*'calc monthly loads'!$B$10</f>
        <v>124.544</v>
      </c>
      <c r="K467" s="1">
        <f>'load data'!G467/1000000*'calc monthly loads'!$B$10</f>
        <v>121.898</v>
      </c>
      <c r="L467" s="1">
        <f>'load data'!H467/1000000*'calc monthly loads'!$B$10</f>
        <v>119.959</v>
      </c>
      <c r="M467" s="1">
        <f>'load data'!I467/1000000*'calc monthly loads'!$B$10</f>
        <v>120.477</v>
      </c>
      <c r="N467" s="1">
        <f>'load data'!J467/1000000*'calc monthly loads'!$B$10</f>
        <v>111.356</v>
      </c>
      <c r="O467" s="1">
        <f>'load data'!K467/1000000*'calc monthly loads'!$B$10</f>
        <v>88.438</v>
      </c>
      <c r="P467" s="1">
        <f>'load data'!L467/1000000*'calc monthly loads'!$B$10</f>
        <v>82.95</v>
      </c>
      <c r="Q467" s="1">
        <f>'load data'!M467/1000000*'calc monthly loads'!$B$10</f>
        <v>83.783</v>
      </c>
      <c r="R467" s="1">
        <f>'load data'!N467/1000000*'calc monthly loads'!$B$10</f>
        <v>77.588</v>
      </c>
      <c r="S467" s="1">
        <f>'load data'!O467/1000000*'calc monthly loads'!$B$10</f>
        <v>66.927</v>
      </c>
      <c r="T467" s="1">
        <f>'load data'!P467/1000000*'calc monthly loads'!$B$10</f>
        <v>61.075</v>
      </c>
      <c r="U467" t="s">
        <v>13</v>
      </c>
      <c r="V467" s="3">
        <v>0</v>
      </c>
      <c r="W467" t="s">
        <v>14</v>
      </c>
      <c r="X467" s="3">
        <f>SUM(I467:T467)</f>
        <v>1180.221</v>
      </c>
    </row>
    <row r="468" spans="6:24" ht="12.75">
      <c r="F468">
        <f>'load data'!A468</f>
        <v>82100</v>
      </c>
      <c r="G468">
        <f>'load data'!B468</f>
        <v>1</v>
      </c>
      <c r="H468">
        <v>12</v>
      </c>
      <c r="I468" s="1">
        <f>'load data'!E468/1000000*'calc monthly loads'!$B$10</f>
        <v>59.864000000000004</v>
      </c>
      <c r="J468" s="1">
        <f>'load data'!F468/1000000*'calc monthly loads'!$B$10</f>
        <v>57.456</v>
      </c>
      <c r="K468" s="1">
        <f>'load data'!G468/1000000*'calc monthly loads'!$B$10</f>
        <v>59.220000000000006</v>
      </c>
      <c r="L468" s="1">
        <f>'load data'!H468/1000000*'calc monthly loads'!$B$10</f>
        <v>59.92699999999999</v>
      </c>
      <c r="M468" s="1">
        <f>'load data'!I468/1000000*'calc monthly loads'!$B$10</f>
        <v>67.487</v>
      </c>
      <c r="N468" s="1">
        <f>'load data'!J468/1000000*'calc monthly loads'!$B$10</f>
        <v>74.249</v>
      </c>
      <c r="O468" s="1">
        <f>'load data'!K468/1000000*'calc monthly loads'!$B$10</f>
        <v>89.99900000000001</v>
      </c>
      <c r="P468" s="1">
        <f>'load data'!L468/1000000*'calc monthly loads'!$B$10</f>
        <v>146.944</v>
      </c>
      <c r="Q468" s="1">
        <f>'load data'!M468/1000000*'calc monthly loads'!$B$10</f>
        <v>146.314</v>
      </c>
      <c r="R468" s="1">
        <f>'load data'!N468/1000000*'calc monthly loads'!$B$10</f>
        <v>166.446</v>
      </c>
      <c r="S468" s="1">
        <f>'load data'!O468/1000000*'calc monthly loads'!$B$10</f>
        <v>176.33700000000002</v>
      </c>
      <c r="T468" s="1">
        <f>'load data'!P468/1000000*'calc monthly loads'!$B$10</f>
        <v>190.918</v>
      </c>
      <c r="U468" t="s">
        <v>13</v>
      </c>
      <c r="V468" s="3">
        <f>SUM(P468:T468)</f>
        <v>826.959</v>
      </c>
      <c r="W468" t="s">
        <v>14</v>
      </c>
      <c r="X468" s="3">
        <f>SUM(I468:O468)</f>
        <v>468.202</v>
      </c>
    </row>
    <row r="469" spans="6:24" ht="12.75">
      <c r="F469">
        <f>'load data'!A469</f>
        <v>82100</v>
      </c>
      <c r="G469">
        <f>'load data'!B469</f>
        <v>2</v>
      </c>
      <c r="I469" s="1">
        <f>'load data'!E469/1000000*'calc monthly loads'!$B$10</f>
        <v>180.88</v>
      </c>
      <c r="J469" s="1">
        <f>'load data'!F469/1000000*'calc monthly loads'!$B$10</f>
        <v>185.171</v>
      </c>
      <c r="K469" s="1">
        <f>'load data'!G469/1000000*'calc monthly loads'!$B$10</f>
        <v>184.59</v>
      </c>
      <c r="L469" s="1">
        <f>'load data'!H469/1000000*'calc monthly loads'!$B$10</f>
        <v>190.05</v>
      </c>
      <c r="M469" s="1">
        <f>'load data'!I469/1000000*'calc monthly loads'!$B$10</f>
        <v>177.086</v>
      </c>
      <c r="N469" s="1">
        <f>'load data'!J469/1000000*'calc monthly loads'!$B$10</f>
        <v>166.194</v>
      </c>
      <c r="O469" s="1">
        <f>'load data'!K469/1000000*'calc monthly loads'!$B$10</f>
        <v>146.727</v>
      </c>
      <c r="P469" s="1">
        <f>'load data'!L469/1000000*'calc monthly loads'!$B$10</f>
        <v>144.76</v>
      </c>
      <c r="Q469" s="1">
        <f>'load data'!M469/1000000*'calc monthly loads'!$B$10</f>
        <v>125.979</v>
      </c>
      <c r="R469" s="1">
        <f>'load data'!N469/1000000*'calc monthly loads'!$B$10</f>
        <v>92.24600000000001</v>
      </c>
      <c r="S469" s="1">
        <f>'load data'!O469/1000000*'calc monthly loads'!$B$10</f>
        <v>72.611</v>
      </c>
      <c r="T469" s="1">
        <f>'load data'!P469/1000000*'calc monthly loads'!$B$10</f>
        <v>60.473000000000006</v>
      </c>
      <c r="U469" t="s">
        <v>13</v>
      </c>
      <c r="V469" s="3">
        <f>SUM(I469:S469)</f>
        <v>1666.2940000000003</v>
      </c>
      <c r="W469" t="s">
        <v>14</v>
      </c>
      <c r="X469" s="3">
        <f>T469</f>
        <v>60.473000000000006</v>
      </c>
    </row>
    <row r="470" spans="6:24" ht="12.75">
      <c r="F470">
        <f>'load data'!A470</f>
        <v>82200</v>
      </c>
      <c r="G470">
        <f>'load data'!B470</f>
        <v>1</v>
      </c>
      <c r="H470">
        <v>22</v>
      </c>
      <c r="I470" s="1">
        <f>'load data'!E470/1000000*'calc monthly loads'!$B$10</f>
        <v>57.393</v>
      </c>
      <c r="J470" s="1">
        <f>'load data'!F470/1000000*'calc monthly loads'!$B$10</f>
        <v>53.522</v>
      </c>
      <c r="K470" s="1">
        <f>'load data'!G470/1000000*'calc monthly loads'!$B$10</f>
        <v>51.968</v>
      </c>
      <c r="L470" s="1">
        <f>'load data'!H470/1000000*'calc monthly loads'!$B$10</f>
        <v>52.71</v>
      </c>
      <c r="M470" s="1">
        <f>'load data'!I470/1000000*'calc monthly loads'!$B$10</f>
        <v>64.183</v>
      </c>
      <c r="N470" s="1">
        <f>'load data'!J470/1000000*'calc monthly loads'!$B$10</f>
        <v>68.509</v>
      </c>
      <c r="O470" s="1">
        <f>'load data'!K470/1000000*'calc monthly loads'!$B$10</f>
        <v>91.014</v>
      </c>
      <c r="P470" s="1">
        <f>'load data'!L470/1000000*'calc monthly loads'!$B$10</f>
        <v>117.341</v>
      </c>
      <c r="Q470" s="1">
        <f>'load data'!M470/1000000*'calc monthly loads'!$B$10</f>
        <v>130.403</v>
      </c>
      <c r="R470" s="1">
        <f>'load data'!N470/1000000*'calc monthly loads'!$B$10</f>
        <v>158.80200000000002</v>
      </c>
      <c r="S470" s="1">
        <f>'load data'!O470/1000000*'calc monthly loads'!$B$10</f>
        <v>173.18699999999998</v>
      </c>
      <c r="T470" s="1">
        <f>'load data'!P470/1000000*'calc monthly loads'!$B$10</f>
        <v>179.144</v>
      </c>
      <c r="U470" t="s">
        <v>13</v>
      </c>
      <c r="V470" s="3">
        <f>SUM(P470:T470)</f>
        <v>758.877</v>
      </c>
      <c r="W470" t="s">
        <v>14</v>
      </c>
      <c r="X470" s="3">
        <f>SUM(I470:O470)</f>
        <v>439.29900000000004</v>
      </c>
    </row>
    <row r="471" spans="6:24" ht="12.75">
      <c r="F471">
        <f>'load data'!A471</f>
        <v>82200</v>
      </c>
      <c r="G471">
        <f>'load data'!B471</f>
        <v>2</v>
      </c>
      <c r="I471" s="1">
        <f>'load data'!E471/1000000*'calc monthly loads'!$B$10</f>
        <v>179.592</v>
      </c>
      <c r="J471" s="1">
        <f>'load data'!F471/1000000*'calc monthly loads'!$B$10</f>
        <v>188.23000000000002</v>
      </c>
      <c r="K471" s="1">
        <f>'load data'!G471/1000000*'calc monthly loads'!$B$10</f>
        <v>193.543</v>
      </c>
      <c r="L471" s="1">
        <f>'load data'!H471/1000000*'calc monthly loads'!$B$10</f>
        <v>189.924</v>
      </c>
      <c r="M471" s="1">
        <f>'load data'!I471/1000000*'calc monthly loads'!$B$10</f>
        <v>172.935</v>
      </c>
      <c r="N471" s="1">
        <f>'load data'!J471/1000000*'calc monthly loads'!$B$10</f>
        <v>159.78199999999998</v>
      </c>
      <c r="O471" s="1">
        <f>'load data'!K471/1000000*'calc monthly loads'!$B$10</f>
        <v>136.27599999999998</v>
      </c>
      <c r="P471" s="1">
        <f>'load data'!L471/1000000*'calc monthly loads'!$B$10</f>
        <v>140.357</v>
      </c>
      <c r="Q471" s="1">
        <f>'load data'!M471/1000000*'calc monthly loads'!$B$10</f>
        <v>126.973</v>
      </c>
      <c r="R471" s="1">
        <f>'load data'!N471/1000000*'calc monthly loads'!$B$10</f>
        <v>94.33200000000001</v>
      </c>
      <c r="S471" s="1">
        <f>'load data'!O471/1000000*'calc monthly loads'!$B$10</f>
        <v>71.00099999999999</v>
      </c>
      <c r="T471" s="1">
        <f>'load data'!P471/1000000*'calc monthly loads'!$B$10</f>
        <v>61.607</v>
      </c>
      <c r="U471" t="s">
        <v>13</v>
      </c>
      <c r="V471" s="3">
        <f>SUM(I471:S471)</f>
        <v>1652.945</v>
      </c>
      <c r="W471" t="s">
        <v>14</v>
      </c>
      <c r="X471" s="3">
        <f>T471</f>
        <v>61.607</v>
      </c>
    </row>
    <row r="472" spans="6:24" ht="12.75">
      <c r="F472">
        <f>'load data'!A472</f>
        <v>82300</v>
      </c>
      <c r="G472">
        <f>'load data'!B472</f>
        <v>1</v>
      </c>
      <c r="H472">
        <v>32</v>
      </c>
      <c r="I472" s="1">
        <f>'load data'!E472/1000000*'calc monthly loads'!$B$10</f>
        <v>54.796</v>
      </c>
      <c r="J472" s="1">
        <f>'load data'!F472/1000000*'calc monthly loads'!$B$10</f>
        <v>52.29</v>
      </c>
      <c r="K472" s="1">
        <f>'load data'!G472/1000000*'calc monthly loads'!$B$10</f>
        <v>51.457</v>
      </c>
      <c r="L472" s="1">
        <f>'load data'!H472/1000000*'calc monthly loads'!$B$10</f>
        <v>55.587</v>
      </c>
      <c r="M472" s="1">
        <f>'load data'!I472/1000000*'calc monthly loads'!$B$10</f>
        <v>67.312</v>
      </c>
      <c r="N472" s="1">
        <f>'load data'!J472/1000000*'calc monthly loads'!$B$10</f>
        <v>71.904</v>
      </c>
      <c r="O472" s="1">
        <f>'load data'!K472/1000000*'calc monthly loads'!$B$10</f>
        <v>89.922</v>
      </c>
      <c r="P472" s="1">
        <f>'load data'!L472/1000000*'calc monthly loads'!$B$10</f>
        <v>115.752</v>
      </c>
      <c r="Q472" s="1">
        <f>'load data'!M472/1000000*'calc monthly loads'!$B$10</f>
        <v>133.896</v>
      </c>
      <c r="R472" s="1">
        <f>'load data'!N472/1000000*'calc monthly loads'!$B$10</f>
        <v>162.043</v>
      </c>
      <c r="S472" s="1">
        <f>'load data'!O472/1000000*'calc monthly loads'!$B$10</f>
        <v>172.676</v>
      </c>
      <c r="T472" s="1">
        <f>'load data'!P472/1000000*'calc monthly loads'!$B$10</f>
        <v>182.434</v>
      </c>
      <c r="U472" t="s">
        <v>13</v>
      </c>
      <c r="V472" s="3">
        <f>SUM(P472:T472)</f>
        <v>766.8009999999999</v>
      </c>
      <c r="W472" t="s">
        <v>14</v>
      </c>
      <c r="X472" s="3">
        <f>SUM(I472:O472)</f>
        <v>443.26800000000003</v>
      </c>
    </row>
    <row r="473" spans="6:24" ht="12.75">
      <c r="F473">
        <f>'load data'!A473</f>
        <v>82300</v>
      </c>
      <c r="G473">
        <f>'load data'!B473</f>
        <v>2</v>
      </c>
      <c r="I473" s="1">
        <f>'load data'!E473/1000000*'calc monthly loads'!$B$10</f>
        <v>181.566</v>
      </c>
      <c r="J473" s="1">
        <f>'load data'!F473/1000000*'calc monthly loads'!$B$10</f>
        <v>179.99099999999999</v>
      </c>
      <c r="K473" s="1">
        <f>'load data'!G473/1000000*'calc monthly loads'!$B$10</f>
        <v>180.46699999999998</v>
      </c>
      <c r="L473" s="1">
        <f>'load data'!H473/1000000*'calc monthly loads'!$B$10</f>
        <v>172.64100000000002</v>
      </c>
      <c r="M473" s="1">
        <f>'load data'!I473/1000000*'calc monthly loads'!$B$10</f>
        <v>164.059</v>
      </c>
      <c r="N473" s="1">
        <f>'load data'!J473/1000000*'calc monthly loads'!$B$10</f>
        <v>149.653</v>
      </c>
      <c r="O473" s="1">
        <f>'load data'!K473/1000000*'calc monthly loads'!$B$10</f>
        <v>135.317</v>
      </c>
      <c r="P473" s="1">
        <f>'load data'!L473/1000000*'calc monthly loads'!$B$10</f>
        <v>139.979</v>
      </c>
      <c r="Q473" s="1">
        <f>'load data'!M473/1000000*'calc monthly loads'!$B$10</f>
        <v>127.77799999999999</v>
      </c>
      <c r="R473" s="1">
        <f>'load data'!N473/1000000*'calc monthly loads'!$B$10</f>
        <v>88.319</v>
      </c>
      <c r="S473" s="1">
        <f>'load data'!O473/1000000*'calc monthly loads'!$B$10</f>
        <v>72.317</v>
      </c>
      <c r="T473" s="1">
        <f>'load data'!P473/1000000*'calc monthly loads'!$B$10</f>
        <v>62.643</v>
      </c>
      <c r="U473" t="s">
        <v>13</v>
      </c>
      <c r="V473" s="3">
        <f>SUM(I473:S473)</f>
        <v>1592.087</v>
      </c>
      <c r="W473" t="s">
        <v>14</v>
      </c>
      <c r="X473" s="3">
        <f>T473</f>
        <v>62.643</v>
      </c>
    </row>
    <row r="474" spans="6:24" ht="12.75">
      <c r="F474">
        <f>'load data'!A474</f>
        <v>82400</v>
      </c>
      <c r="G474">
        <f>'load data'!B474</f>
        <v>1</v>
      </c>
      <c r="H474">
        <v>42</v>
      </c>
      <c r="I474" s="1">
        <f>'load data'!E474/1000000*'calc monthly loads'!$B$10</f>
        <v>57.141</v>
      </c>
      <c r="J474" s="1">
        <f>'load data'!F474/1000000*'calc monthly loads'!$B$10</f>
        <v>54.467</v>
      </c>
      <c r="K474" s="1">
        <f>'load data'!G474/1000000*'calc monthly loads'!$B$10</f>
        <v>54.698</v>
      </c>
      <c r="L474" s="1">
        <f>'load data'!H474/1000000*'calc monthly loads'!$B$10</f>
        <v>55.587</v>
      </c>
      <c r="M474" s="1">
        <f>'load data'!I474/1000000*'calc monthly loads'!$B$10</f>
        <v>67.914</v>
      </c>
      <c r="N474" s="1">
        <f>'load data'!J474/1000000*'calc monthly loads'!$B$10</f>
        <v>79.94</v>
      </c>
      <c r="O474" s="1">
        <f>'load data'!K474/1000000*'calc monthly loads'!$B$10</f>
        <v>96.306</v>
      </c>
      <c r="P474" s="1">
        <f>'load data'!L474/1000000*'calc monthly loads'!$B$10</f>
        <v>132.50300000000001</v>
      </c>
      <c r="Q474" s="1">
        <f>'load data'!M474/1000000*'calc monthly loads'!$B$10</f>
        <v>152.558</v>
      </c>
      <c r="R474" s="1">
        <f>'load data'!N474/1000000*'calc monthly loads'!$B$10</f>
        <v>166.012</v>
      </c>
      <c r="S474" s="1">
        <f>'load data'!O474/1000000*'calc monthly loads'!$B$10</f>
        <v>212.8</v>
      </c>
      <c r="T474" s="1">
        <f>'load data'!P474/1000000*'calc monthly loads'!$B$10</f>
        <v>189.399</v>
      </c>
      <c r="U474" t="s">
        <v>13</v>
      </c>
      <c r="V474" s="3">
        <f>SUM(P474:T474)</f>
        <v>853.272</v>
      </c>
      <c r="W474" t="s">
        <v>14</v>
      </c>
      <c r="X474" s="3">
        <f>SUM(I474:O474)</f>
        <v>466.053</v>
      </c>
    </row>
    <row r="475" spans="6:24" ht="12.75">
      <c r="F475">
        <f>'load data'!A475</f>
        <v>82400</v>
      </c>
      <c r="G475">
        <f>'load data'!B475</f>
        <v>2</v>
      </c>
      <c r="I475" s="1">
        <f>'load data'!E475/1000000*'calc monthly loads'!$B$10</f>
        <v>190.561</v>
      </c>
      <c r="J475" s="1">
        <f>'load data'!F475/1000000*'calc monthly loads'!$B$10</f>
        <v>197.694</v>
      </c>
      <c r="K475" s="1">
        <f>'load data'!G475/1000000*'calc monthly loads'!$B$10</f>
        <v>196.392</v>
      </c>
      <c r="L475" s="1">
        <f>'load data'!H475/1000000*'calc monthly loads'!$B$10</f>
        <v>185.892</v>
      </c>
      <c r="M475" s="1">
        <f>'load data'!I475/1000000*'calc monthly loads'!$B$10</f>
        <v>176.911</v>
      </c>
      <c r="N475" s="1">
        <f>'load data'!J475/1000000*'calc monthly loads'!$B$10</f>
        <v>160.055</v>
      </c>
      <c r="O475" s="1">
        <f>'load data'!K475/1000000*'calc monthly loads'!$B$10</f>
        <v>143.969</v>
      </c>
      <c r="P475" s="1">
        <f>'load data'!L475/1000000*'calc monthly loads'!$B$10</f>
        <v>147.637</v>
      </c>
      <c r="Q475" s="1">
        <f>'load data'!M475/1000000*'calc monthly loads'!$B$10</f>
        <v>131.488</v>
      </c>
      <c r="R475" s="1">
        <f>'load data'!N475/1000000*'calc monthly loads'!$B$10</f>
        <v>102.921</v>
      </c>
      <c r="S475" s="1">
        <f>'load data'!O475/1000000*'calc monthly loads'!$B$10</f>
        <v>78.68</v>
      </c>
      <c r="T475" s="1">
        <f>'load data'!P475/1000000*'calc monthly loads'!$B$10</f>
        <v>65.555</v>
      </c>
      <c r="U475" t="s">
        <v>13</v>
      </c>
      <c r="V475" s="3">
        <f>SUM(I475:S475)</f>
        <v>1712.2000000000003</v>
      </c>
      <c r="W475" t="s">
        <v>14</v>
      </c>
      <c r="X475" s="3">
        <f>T475</f>
        <v>65.555</v>
      </c>
    </row>
    <row r="476" spans="6:24" ht="12.75">
      <c r="F476">
        <f>'load data'!A476</f>
        <v>82500</v>
      </c>
      <c r="G476">
        <f>'load data'!B476</f>
        <v>1</v>
      </c>
      <c r="H476">
        <v>52</v>
      </c>
      <c r="I476" s="1">
        <f>'load data'!E476/1000000*'calc monthly loads'!$B$10</f>
        <v>57.903999999999996</v>
      </c>
      <c r="J476" s="1">
        <f>'load data'!F476/1000000*'calc monthly loads'!$B$10</f>
        <v>54.628</v>
      </c>
      <c r="K476" s="1">
        <f>'load data'!G476/1000000*'calc monthly loads'!$B$10</f>
        <v>54.425</v>
      </c>
      <c r="L476" s="1">
        <f>'load data'!H476/1000000*'calc monthly loads'!$B$10</f>
        <v>56.357000000000006</v>
      </c>
      <c r="M476" s="1">
        <f>'load data'!I476/1000000*'calc monthly loads'!$B$10</f>
        <v>67.417</v>
      </c>
      <c r="N476" s="1">
        <f>'load data'!J476/1000000*'calc monthly loads'!$B$10</f>
        <v>73.304</v>
      </c>
      <c r="O476" s="1">
        <f>'load data'!K476/1000000*'calc monthly loads'!$B$10</f>
        <v>88.774</v>
      </c>
      <c r="P476" s="1">
        <f>'load data'!L476/1000000*'calc monthly loads'!$B$10</f>
        <v>118.93</v>
      </c>
      <c r="Q476" s="1">
        <f>'load data'!M476/1000000*'calc monthly loads'!$B$10</f>
        <v>170.905</v>
      </c>
      <c r="R476" s="1">
        <f>'load data'!N476/1000000*'calc monthly loads'!$B$10</f>
        <v>165.03900000000002</v>
      </c>
      <c r="S476" s="1">
        <f>'load data'!O476/1000000*'calc monthly loads'!$B$10</f>
        <v>203.574</v>
      </c>
      <c r="T476" s="1">
        <f>'load data'!P476/1000000*'calc monthly loads'!$B$10</f>
        <v>194.91500000000002</v>
      </c>
      <c r="U476" t="s">
        <v>13</v>
      </c>
      <c r="V476" s="3">
        <f>SUM(P476:T476)</f>
        <v>853.363</v>
      </c>
      <c r="W476" t="s">
        <v>14</v>
      </c>
      <c r="X476" s="3">
        <f>SUM(I476:O476)</f>
        <v>452.80899999999997</v>
      </c>
    </row>
    <row r="477" spans="6:24" ht="12.75">
      <c r="F477">
        <f>'load data'!A477</f>
        <v>82500</v>
      </c>
      <c r="G477">
        <f>'load data'!B477</f>
        <v>2</v>
      </c>
      <c r="I477" s="1">
        <f>'load data'!E477/1000000*'calc monthly loads'!$B$10</f>
        <v>187.46</v>
      </c>
      <c r="J477" s="1">
        <f>'load data'!F477/1000000*'calc monthly loads'!$B$10</f>
        <v>185.934</v>
      </c>
      <c r="K477" s="1">
        <f>'load data'!G477/1000000*'calc monthly loads'!$B$10</f>
        <v>190.505</v>
      </c>
      <c r="L477" s="1">
        <f>'load data'!H477/1000000*'calc monthly loads'!$B$10</f>
        <v>189.644</v>
      </c>
      <c r="M477" s="1">
        <f>'load data'!I477/1000000*'calc monthly loads'!$B$10</f>
        <v>180.43900000000002</v>
      </c>
      <c r="N477" s="1">
        <f>'load data'!J477/1000000*'calc monthly loads'!$B$10</f>
        <v>170.219</v>
      </c>
      <c r="O477" s="1">
        <f>'load data'!K477/1000000*'calc monthly loads'!$B$10</f>
        <v>143.75199999999998</v>
      </c>
      <c r="P477" s="1">
        <f>'load data'!L477/1000000*'calc monthly loads'!$B$10</f>
        <v>145.089</v>
      </c>
      <c r="Q477" s="1">
        <f>'load data'!M477/1000000*'calc monthly loads'!$B$10</f>
        <v>134.96699999999998</v>
      </c>
      <c r="R477" s="1">
        <f>'load data'!N477/1000000*'calc monthly loads'!$B$10</f>
        <v>97.51700000000001</v>
      </c>
      <c r="S477" s="1">
        <f>'load data'!O477/1000000*'calc monthly loads'!$B$10</f>
        <v>83.748</v>
      </c>
      <c r="T477" s="1">
        <f>'load data'!P477/1000000*'calc monthly loads'!$B$10</f>
        <v>63.903</v>
      </c>
      <c r="U477" t="s">
        <v>13</v>
      </c>
      <c r="V477" s="3">
        <f>SUM(I477:S477)</f>
        <v>1709.2740000000001</v>
      </c>
      <c r="W477" t="s">
        <v>14</v>
      </c>
      <c r="X477" s="3">
        <f>T477</f>
        <v>63.903</v>
      </c>
    </row>
    <row r="478" spans="6:24" ht="12.75">
      <c r="F478">
        <f>'load data'!A478</f>
        <v>82600</v>
      </c>
      <c r="G478">
        <f>'load data'!B478</f>
        <v>1</v>
      </c>
      <c r="H478">
        <v>62</v>
      </c>
      <c r="I478" s="1">
        <f>'load data'!E478/1000000*'calc monthly loads'!$B$10</f>
        <v>57.659</v>
      </c>
      <c r="J478" s="1">
        <f>'load data'!F478/1000000*'calc monthly loads'!$B$10</f>
        <v>54.929</v>
      </c>
      <c r="K478" s="1">
        <f>'load data'!G478/1000000*'calc monthly loads'!$B$10</f>
        <v>54.222</v>
      </c>
      <c r="L478" s="1">
        <f>'load data'!H478/1000000*'calc monthly loads'!$B$10</f>
        <v>51.317</v>
      </c>
      <c r="M478" s="1">
        <f>'load data'!I478/1000000*'calc monthly loads'!$B$10</f>
        <v>53.081</v>
      </c>
      <c r="N478" s="1">
        <f>'load data'!J478/1000000*'calc monthly loads'!$B$10</f>
        <v>65.562</v>
      </c>
      <c r="O478" s="1">
        <f>'load data'!K478/1000000*'calc monthly loads'!$B$10</f>
        <v>75.292</v>
      </c>
      <c r="P478" s="1">
        <f>'load data'!L478/1000000*'calc monthly loads'!$B$10</f>
        <v>85.61</v>
      </c>
      <c r="Q478" s="1">
        <f>'load data'!M478/1000000*'calc monthly loads'!$B$10</f>
        <v>112.49699999999999</v>
      </c>
      <c r="R478" s="1">
        <f>'load data'!N478/1000000*'calc monthly loads'!$B$10</f>
        <v>136.108</v>
      </c>
      <c r="S478" s="1">
        <f>'load data'!O478/1000000*'calc monthly loads'!$B$10</f>
        <v>132.23700000000002</v>
      </c>
      <c r="T478" s="1">
        <f>'load data'!P478/1000000*'calc monthly loads'!$B$10</f>
        <v>144.018</v>
      </c>
      <c r="U478" t="s">
        <v>13</v>
      </c>
      <c r="V478" s="3">
        <v>0</v>
      </c>
      <c r="W478" t="s">
        <v>14</v>
      </c>
      <c r="X478" s="3">
        <f>SUM(I478:T478)</f>
        <v>1022.5320000000002</v>
      </c>
    </row>
    <row r="479" spans="6:24" ht="12.75">
      <c r="F479">
        <f>'load data'!A479</f>
        <v>82600</v>
      </c>
      <c r="G479">
        <f>'load data'!B479</f>
        <v>2</v>
      </c>
      <c r="I479" s="1">
        <f>'load data'!E479/1000000*'calc monthly loads'!$B$10</f>
        <v>160.615</v>
      </c>
      <c r="J479" s="1">
        <f>'load data'!F479/1000000*'calc monthly loads'!$B$10</f>
        <v>159.201</v>
      </c>
      <c r="K479" s="1">
        <f>'load data'!G479/1000000*'calc monthly loads'!$B$10</f>
        <v>159.978</v>
      </c>
      <c r="L479" s="1">
        <f>'load data'!H479/1000000*'calc monthly loads'!$B$10</f>
        <v>153.433</v>
      </c>
      <c r="M479" s="1">
        <f>'load data'!I479/1000000*'calc monthly loads'!$B$10</f>
        <v>143.682</v>
      </c>
      <c r="N479" s="1">
        <f>'load data'!J479/1000000*'calc monthly loads'!$B$10</f>
        <v>133.07</v>
      </c>
      <c r="O479" s="1">
        <f>'load data'!K479/1000000*'calc monthly loads'!$B$10</f>
        <v>121.107</v>
      </c>
      <c r="P479" s="1">
        <f>'load data'!L479/1000000*'calc monthly loads'!$B$10</f>
        <v>127.00099999999999</v>
      </c>
      <c r="Q479" s="1">
        <f>'load data'!M479/1000000*'calc monthly loads'!$B$10</f>
        <v>118.398</v>
      </c>
      <c r="R479" s="1">
        <f>'load data'!N479/1000000*'calc monthly loads'!$B$10</f>
        <v>92.253</v>
      </c>
      <c r="S479" s="1">
        <f>'load data'!O479/1000000*'calc monthly loads'!$B$10</f>
        <v>76.43299999999999</v>
      </c>
      <c r="T479" s="1">
        <f>'load data'!P479/1000000*'calc monthly loads'!$B$10</f>
        <v>68.24300000000001</v>
      </c>
      <c r="U479" t="s">
        <v>13</v>
      </c>
      <c r="V479" s="3">
        <v>0</v>
      </c>
      <c r="W479" t="s">
        <v>14</v>
      </c>
      <c r="X479" s="3">
        <f>SUM(I479:T479)</f>
        <v>1513.4139999999998</v>
      </c>
    </row>
    <row r="480" spans="6:24" ht="12.75">
      <c r="F480">
        <f>'load data'!A480</f>
        <v>82700</v>
      </c>
      <c r="G480">
        <f>'load data'!B480</f>
        <v>1</v>
      </c>
      <c r="H480">
        <v>72</v>
      </c>
      <c r="I480" s="1">
        <f>'load data'!E480/1000000*'calc monthly loads'!$B$10</f>
        <v>65.058</v>
      </c>
      <c r="J480" s="1">
        <f>'load data'!F480/1000000*'calc monthly loads'!$B$10</f>
        <v>61.985</v>
      </c>
      <c r="K480" s="1">
        <f>'load data'!G480/1000000*'calc monthly loads'!$B$10</f>
        <v>61.439</v>
      </c>
      <c r="L480" s="1">
        <f>'load data'!H480/1000000*'calc monthly loads'!$B$10</f>
        <v>57.127</v>
      </c>
      <c r="M480" s="1">
        <f>'load data'!I480/1000000*'calc monthly loads'!$B$10</f>
        <v>54.852</v>
      </c>
      <c r="N480" s="1">
        <f>'load data'!J480/1000000*'calc monthly loads'!$B$10</f>
        <v>59.64</v>
      </c>
      <c r="O480" s="1">
        <f>'load data'!K480/1000000*'calc monthly loads'!$B$10</f>
        <v>67.109</v>
      </c>
      <c r="P480" s="1">
        <f>'load data'!L480/1000000*'calc monthly loads'!$B$10</f>
        <v>67.725</v>
      </c>
      <c r="Q480" s="1">
        <f>'load data'!M480/1000000*'calc monthly loads'!$B$10</f>
        <v>73.78</v>
      </c>
      <c r="R480" s="1">
        <f>'load data'!N480/1000000*'calc monthly loads'!$B$10</f>
        <v>80.15</v>
      </c>
      <c r="S480" s="1">
        <f>'load data'!O480/1000000*'calc monthly loads'!$B$10</f>
        <v>102.319</v>
      </c>
      <c r="T480" s="1">
        <f>'load data'!P480/1000000*'calc monthly loads'!$B$10</f>
        <v>123.90700000000001</v>
      </c>
      <c r="U480" t="s">
        <v>13</v>
      </c>
      <c r="V480" s="3">
        <v>0</v>
      </c>
      <c r="W480" t="s">
        <v>14</v>
      </c>
      <c r="X480" s="3">
        <f>SUM(I480:T480)</f>
        <v>875.0909999999999</v>
      </c>
    </row>
    <row r="481" spans="6:24" ht="12.75">
      <c r="F481">
        <f>'load data'!A481</f>
        <v>82700</v>
      </c>
      <c r="G481">
        <f>'load data'!B481</f>
        <v>2</v>
      </c>
      <c r="I481" s="1">
        <f>'load data'!E481/1000000*'calc monthly loads'!$B$10</f>
        <v>129.619</v>
      </c>
      <c r="J481" s="1">
        <f>'load data'!F481/1000000*'calc monthly loads'!$B$10</f>
        <v>126.84</v>
      </c>
      <c r="K481" s="1">
        <f>'load data'!G481/1000000*'calc monthly loads'!$B$10</f>
        <v>127.379</v>
      </c>
      <c r="L481" s="1">
        <f>'load data'!H481/1000000*'calc monthly loads'!$B$10</f>
        <v>126.154</v>
      </c>
      <c r="M481" s="1">
        <f>'load data'!I481/1000000*'calc monthly loads'!$B$10</f>
        <v>122.948</v>
      </c>
      <c r="N481" s="1">
        <f>'load data'!J481/1000000*'calc monthly loads'!$B$10</f>
        <v>123.018</v>
      </c>
      <c r="O481" s="1">
        <f>'load data'!K481/1000000*'calc monthly loads'!$B$10</f>
        <v>92.358</v>
      </c>
      <c r="P481" s="1">
        <f>'load data'!L481/1000000*'calc monthly loads'!$B$10</f>
        <v>88.69000000000001</v>
      </c>
      <c r="Q481" s="1">
        <f>'load data'!M481/1000000*'calc monthly loads'!$B$10</f>
        <v>81.26299999999999</v>
      </c>
      <c r="R481" s="1">
        <f>'load data'!N481/1000000*'calc monthly loads'!$B$10</f>
        <v>74.816</v>
      </c>
      <c r="S481" s="1">
        <f>'load data'!O481/1000000*'calc monthly loads'!$B$10</f>
        <v>70.595</v>
      </c>
      <c r="T481" s="1">
        <f>'load data'!P481/1000000*'calc monthly loads'!$B$10</f>
        <v>63.644</v>
      </c>
      <c r="U481" t="s">
        <v>13</v>
      </c>
      <c r="V481" s="3">
        <v>0</v>
      </c>
      <c r="W481" t="s">
        <v>14</v>
      </c>
      <c r="X481" s="3">
        <f>SUM(I481:T481)</f>
        <v>1227.324</v>
      </c>
    </row>
    <row r="482" spans="6:24" ht="12.75">
      <c r="F482">
        <f>'load data'!A482</f>
        <v>82800</v>
      </c>
      <c r="G482">
        <f>'load data'!B482</f>
        <v>1</v>
      </c>
      <c r="H482">
        <v>12</v>
      </c>
      <c r="I482" s="1">
        <f>'load data'!E482/1000000*'calc monthly loads'!$B$10</f>
        <v>61.516000000000005</v>
      </c>
      <c r="J482" s="1">
        <f>'load data'!F482/1000000*'calc monthly loads'!$B$10</f>
        <v>62.755</v>
      </c>
      <c r="K482" s="1">
        <f>'load data'!G482/1000000*'calc monthly loads'!$B$10</f>
        <v>63.623</v>
      </c>
      <c r="L482" s="1">
        <f>'load data'!H482/1000000*'calc monthly loads'!$B$10</f>
        <v>65.044</v>
      </c>
      <c r="M482" s="1">
        <f>'load data'!I482/1000000*'calc monthly loads'!$B$10</f>
        <v>70.301</v>
      </c>
      <c r="N482" s="1">
        <f>'load data'!J482/1000000*'calc monthly loads'!$B$10</f>
        <v>85.505</v>
      </c>
      <c r="O482" s="1">
        <f>'load data'!K482/1000000*'calc monthly loads'!$B$10</f>
        <v>101.815</v>
      </c>
      <c r="P482" s="1">
        <f>'load data'!L482/1000000*'calc monthly loads'!$B$10</f>
        <v>141.365</v>
      </c>
      <c r="Q482" s="1">
        <f>'load data'!M482/1000000*'calc monthly loads'!$B$10</f>
        <v>170.156</v>
      </c>
      <c r="R482" s="1">
        <f>'load data'!N482/1000000*'calc monthly loads'!$B$10</f>
        <v>173.83100000000002</v>
      </c>
      <c r="S482" s="1">
        <f>'load data'!O482/1000000*'calc monthly loads'!$B$10</f>
        <v>205.023</v>
      </c>
      <c r="T482" s="1">
        <f>'load data'!P482/1000000*'calc monthly loads'!$B$10</f>
        <v>194.614</v>
      </c>
      <c r="U482" t="s">
        <v>13</v>
      </c>
      <c r="V482" s="3">
        <f>SUM(P482:T482)</f>
        <v>884.989</v>
      </c>
      <c r="W482" t="s">
        <v>14</v>
      </c>
      <c r="X482" s="3">
        <f>SUM(I482:O482)</f>
        <v>510.55899999999997</v>
      </c>
    </row>
    <row r="483" spans="6:24" ht="12.75">
      <c r="F483">
        <f>'load data'!A483</f>
        <v>82800</v>
      </c>
      <c r="G483">
        <f>'load data'!B483</f>
        <v>2</v>
      </c>
      <c r="I483" s="1">
        <f>'load data'!E483/1000000*'calc monthly loads'!$B$10</f>
        <v>199.75199999999998</v>
      </c>
      <c r="J483" s="1">
        <f>'load data'!F483/1000000*'calc monthly loads'!$B$10</f>
        <v>190.911</v>
      </c>
      <c r="K483" s="1">
        <f>'load data'!G483/1000000*'calc monthly loads'!$B$10</f>
        <v>212.079</v>
      </c>
      <c r="L483" s="1">
        <f>'load data'!H483/1000000*'calc monthly loads'!$B$10</f>
        <v>193.886</v>
      </c>
      <c r="M483" s="1">
        <f>'load data'!I483/1000000*'calc monthly loads'!$B$10</f>
        <v>173.06099999999998</v>
      </c>
      <c r="N483" s="1">
        <f>'load data'!J483/1000000*'calc monthly loads'!$B$10</f>
        <v>157.199</v>
      </c>
      <c r="O483" s="1">
        <f>'load data'!K483/1000000*'calc monthly loads'!$B$10</f>
        <v>144.83</v>
      </c>
      <c r="P483" s="1">
        <f>'load data'!L483/1000000*'calc monthly loads'!$B$10</f>
        <v>142.45</v>
      </c>
      <c r="Q483" s="1">
        <f>'load data'!M483/1000000*'calc monthly loads'!$B$10</f>
        <v>131.607</v>
      </c>
      <c r="R483" s="1">
        <f>'load data'!N483/1000000*'calc monthly loads'!$B$10</f>
        <v>98.203</v>
      </c>
      <c r="S483" s="1">
        <f>'load data'!O483/1000000*'calc monthly loads'!$B$10</f>
        <v>88.795</v>
      </c>
      <c r="T483" s="1">
        <f>'load data'!P483/1000000*'calc monthly loads'!$B$10</f>
        <v>73.03099999999999</v>
      </c>
      <c r="U483" t="s">
        <v>13</v>
      </c>
      <c r="V483" s="3">
        <f>SUM(I483:S483)</f>
        <v>1732.773</v>
      </c>
      <c r="W483" t="s">
        <v>14</v>
      </c>
      <c r="X483" s="3">
        <f>T483</f>
        <v>73.03099999999999</v>
      </c>
    </row>
    <row r="484" spans="6:24" ht="12.75">
      <c r="F484">
        <f>'load data'!A484</f>
        <v>82900</v>
      </c>
      <c r="G484">
        <f>'load data'!B484</f>
        <v>1</v>
      </c>
      <c r="H484">
        <v>22</v>
      </c>
      <c r="I484" s="1">
        <f>'load data'!E484/1000000*'calc monthly loads'!$B$10</f>
        <v>65.527</v>
      </c>
      <c r="J484" s="1">
        <f>'load data'!F484/1000000*'calc monthly loads'!$B$10</f>
        <v>64.764</v>
      </c>
      <c r="K484" s="1">
        <f>'load data'!G484/1000000*'calc monthly loads'!$B$10</f>
        <v>62.146</v>
      </c>
      <c r="L484" s="1">
        <f>'load data'!H484/1000000*'calc monthly loads'!$B$10</f>
        <v>58.331</v>
      </c>
      <c r="M484" s="1">
        <f>'load data'!I484/1000000*'calc monthly loads'!$B$10</f>
        <v>66.675</v>
      </c>
      <c r="N484" s="1">
        <f>'load data'!J484/1000000*'calc monthly loads'!$B$10</f>
        <v>81.291</v>
      </c>
      <c r="O484" s="1">
        <f>'load data'!K484/1000000*'calc monthly loads'!$B$10</f>
        <v>98</v>
      </c>
      <c r="P484" s="1">
        <f>'load data'!L484/1000000*'calc monthly loads'!$B$10</f>
        <v>114.68100000000001</v>
      </c>
      <c r="Q484" s="1">
        <f>'load data'!M484/1000000*'calc monthly loads'!$B$10</f>
        <v>139.706</v>
      </c>
      <c r="R484" s="1">
        <f>'load data'!N484/1000000*'calc monthly loads'!$B$10</f>
        <v>164.885</v>
      </c>
      <c r="S484" s="1">
        <f>'load data'!O484/1000000*'calc monthly loads'!$B$10</f>
        <v>179.35399999999998</v>
      </c>
      <c r="T484" s="1">
        <f>'load data'!P484/1000000*'calc monthly loads'!$B$10</f>
        <v>191.83499999999998</v>
      </c>
      <c r="U484" t="s">
        <v>13</v>
      </c>
      <c r="V484" s="3">
        <f>SUM(P484:T484)</f>
        <v>790.461</v>
      </c>
      <c r="W484" t="s">
        <v>14</v>
      </c>
      <c r="X484" s="3">
        <f>SUM(I484:O484)</f>
        <v>496.73400000000004</v>
      </c>
    </row>
    <row r="485" spans="6:24" ht="12.75">
      <c r="F485">
        <f>'load data'!A485</f>
        <v>82900</v>
      </c>
      <c r="G485">
        <f>'load data'!B485</f>
        <v>2</v>
      </c>
      <c r="I485" s="1">
        <f>'load data'!E485/1000000*'calc monthly loads'!$B$10</f>
        <v>184.00900000000001</v>
      </c>
      <c r="J485" s="1">
        <f>'load data'!F485/1000000*'calc monthly loads'!$B$10</f>
        <v>221.71800000000002</v>
      </c>
      <c r="K485" s="1">
        <f>'load data'!G485/1000000*'calc monthly loads'!$B$10</f>
        <v>209.412</v>
      </c>
      <c r="L485" s="1">
        <f>'load data'!H485/1000000*'calc monthly loads'!$B$10</f>
        <v>188.363</v>
      </c>
      <c r="M485" s="1">
        <f>'load data'!I485/1000000*'calc monthly loads'!$B$10</f>
        <v>171.577</v>
      </c>
      <c r="N485" s="1">
        <f>'load data'!J485/1000000*'calc monthly loads'!$B$10</f>
        <v>158.389</v>
      </c>
      <c r="O485" s="1">
        <f>'load data'!K485/1000000*'calc monthly loads'!$B$10</f>
        <v>141.02900000000002</v>
      </c>
      <c r="P485" s="1">
        <f>'load data'!L485/1000000*'calc monthly loads'!$B$10</f>
        <v>138.278</v>
      </c>
      <c r="Q485" s="1">
        <f>'load data'!M485/1000000*'calc monthly loads'!$B$10</f>
        <v>131.474</v>
      </c>
      <c r="R485" s="1">
        <f>'load data'!N485/1000000*'calc monthly loads'!$B$10</f>
        <v>99.16900000000001</v>
      </c>
      <c r="S485" s="1">
        <f>'load data'!O485/1000000*'calc monthly loads'!$B$10</f>
        <v>81.606</v>
      </c>
      <c r="T485" s="1">
        <f>'load data'!P485/1000000*'calc monthly loads'!$B$10</f>
        <v>70.301</v>
      </c>
      <c r="U485" t="s">
        <v>13</v>
      </c>
      <c r="V485" s="3">
        <f>SUM(I485:S485)</f>
        <v>1725.024</v>
      </c>
      <c r="W485" t="s">
        <v>14</v>
      </c>
      <c r="X485" s="3">
        <f>T485</f>
        <v>70.301</v>
      </c>
    </row>
    <row r="486" spans="6:24" ht="12.75">
      <c r="F486">
        <f>'load data'!A486</f>
        <v>83000</v>
      </c>
      <c r="G486">
        <f>'load data'!B486</f>
        <v>1</v>
      </c>
      <c r="H486">
        <v>32</v>
      </c>
      <c r="I486" s="1">
        <f>'load data'!E486/1000000*'calc monthly loads'!$B$10</f>
        <v>64.036</v>
      </c>
      <c r="J486" s="1">
        <f>'load data'!F486/1000000*'calc monthly loads'!$B$10</f>
        <v>62.65</v>
      </c>
      <c r="K486" s="1">
        <f>'load data'!G486/1000000*'calc monthly loads'!$B$10</f>
        <v>61.69800000000001</v>
      </c>
      <c r="L486" s="1">
        <f>'load data'!H486/1000000*'calc monthly loads'!$B$10</f>
        <v>63.273</v>
      </c>
      <c r="M486" s="1">
        <f>'load data'!I486/1000000*'calc monthly loads'!$B$10</f>
        <v>67.69</v>
      </c>
      <c r="N486" s="1">
        <f>'load data'!J486/1000000*'calc monthly loads'!$B$10</f>
        <v>74.662</v>
      </c>
      <c r="O486" s="1">
        <f>'load data'!K486/1000000*'calc monthly loads'!$B$10</f>
        <v>92.547</v>
      </c>
      <c r="P486" s="1">
        <f>'load data'!L486/1000000*'calc monthly loads'!$B$10</f>
        <v>115.416</v>
      </c>
      <c r="Q486" s="1">
        <f>'load data'!M486/1000000*'calc monthly loads'!$B$10</f>
        <v>137.50799999999998</v>
      </c>
      <c r="R486" s="1">
        <f>'load data'!N486/1000000*'calc monthly loads'!$B$10</f>
        <v>159.817</v>
      </c>
      <c r="S486" s="1">
        <f>'load data'!O486/1000000*'calc monthly loads'!$B$10</f>
        <v>176.309</v>
      </c>
      <c r="T486" s="1">
        <f>'load data'!P486/1000000*'calc monthly loads'!$B$10</f>
        <v>184.52</v>
      </c>
      <c r="U486" t="s">
        <v>13</v>
      </c>
      <c r="V486" s="3">
        <f>SUM(P486:T486)</f>
        <v>773.5699999999999</v>
      </c>
      <c r="W486" t="s">
        <v>14</v>
      </c>
      <c r="X486" s="3">
        <f>SUM(I486:O486)</f>
        <v>486.55600000000004</v>
      </c>
    </row>
    <row r="487" spans="6:24" ht="12.75">
      <c r="F487">
        <f>'load data'!A487</f>
        <v>83000</v>
      </c>
      <c r="G487">
        <f>'load data'!B487</f>
        <v>2</v>
      </c>
      <c r="I487" s="1">
        <f>'load data'!E487/1000000*'calc monthly loads'!$B$10</f>
        <v>199.248</v>
      </c>
      <c r="J487" s="1">
        <f>'load data'!F487/1000000*'calc monthly loads'!$B$10</f>
        <v>224.525</v>
      </c>
      <c r="K487" s="1">
        <f>'load data'!G487/1000000*'calc monthly loads'!$B$10</f>
        <v>199.85</v>
      </c>
      <c r="L487" s="1">
        <f>'load data'!H487/1000000*'calc monthly loads'!$B$10</f>
        <v>195.314</v>
      </c>
      <c r="M487" s="1">
        <f>'load data'!I487/1000000*'calc monthly loads'!$B$10</f>
        <v>182.105</v>
      </c>
      <c r="N487" s="1">
        <f>'load data'!J487/1000000*'calc monthly loads'!$B$10</f>
        <v>163.84199999999998</v>
      </c>
      <c r="O487" s="1">
        <f>'load data'!K487/1000000*'calc monthly loads'!$B$10</f>
        <v>144.249</v>
      </c>
      <c r="P487" s="1">
        <f>'load data'!L487/1000000*'calc monthly loads'!$B$10</f>
        <v>136.82899999999998</v>
      </c>
      <c r="Q487" s="1">
        <f>'load data'!M487/1000000*'calc monthly loads'!$B$10</f>
        <v>130.088</v>
      </c>
      <c r="R487" s="1">
        <f>'load data'!N487/1000000*'calc monthly loads'!$B$10</f>
        <v>90.59400000000001</v>
      </c>
      <c r="S487" s="1">
        <f>'load data'!O487/1000000*'calc monthly loads'!$B$10</f>
        <v>74.61999999999999</v>
      </c>
      <c r="T487" s="1">
        <f>'load data'!P487/1000000*'calc monthly loads'!$B$10</f>
        <v>64.358</v>
      </c>
      <c r="U487" t="s">
        <v>13</v>
      </c>
      <c r="V487" s="3">
        <f>SUM(I487:S487)</f>
        <v>1741.264</v>
      </c>
      <c r="W487" t="s">
        <v>14</v>
      </c>
      <c r="X487" s="3">
        <f>T487</f>
        <v>64.358</v>
      </c>
    </row>
    <row r="488" spans="6:25" ht="12.75">
      <c r="F488">
        <f>'load data'!A488</f>
        <v>83100</v>
      </c>
      <c r="G488">
        <f>'load data'!B488</f>
        <v>1</v>
      </c>
      <c r="H488">
        <v>42</v>
      </c>
      <c r="I488" s="1">
        <f>'load data'!E488/1000000*'calc monthly loads'!$B$10</f>
        <v>58.03</v>
      </c>
      <c r="J488" s="1">
        <f>'load data'!F488/1000000*'calc monthly loads'!$B$10</f>
        <v>59.815000000000005</v>
      </c>
      <c r="K488" s="1">
        <f>'load data'!G488/1000000*'calc monthly loads'!$B$10</f>
        <v>57.400000000000006</v>
      </c>
      <c r="L488" s="1">
        <f>'load data'!H488/1000000*'calc monthly loads'!$B$10</f>
        <v>62.57300000000001</v>
      </c>
      <c r="M488" s="1">
        <f>'load data'!I488/1000000*'calc monthly loads'!$B$10</f>
        <v>69.006</v>
      </c>
      <c r="N488" s="1">
        <f>'load data'!J488/1000000*'calc monthly loads'!$B$10</f>
        <v>79.66</v>
      </c>
      <c r="O488" s="1">
        <f>'load data'!K488/1000000*'calc monthly loads'!$B$10</f>
        <v>91.203</v>
      </c>
      <c r="P488" s="1">
        <f>'load data'!L488/1000000*'calc monthly loads'!$B$10</f>
        <v>113.89</v>
      </c>
      <c r="Q488" s="1">
        <f>'load data'!M488/1000000*'calc monthly loads'!$B$10</f>
        <v>142.541</v>
      </c>
      <c r="R488" s="1">
        <f>'load data'!N488/1000000*'calc monthly loads'!$B$10</f>
        <v>192.983</v>
      </c>
      <c r="S488" s="1">
        <f>'load data'!O488/1000000*'calc monthly loads'!$B$10</f>
        <v>214.79500000000002</v>
      </c>
      <c r="T488" s="1">
        <f>'load data'!P488/1000000*'calc monthly loads'!$B$10</f>
        <v>191.84900000000002</v>
      </c>
      <c r="U488" t="s">
        <v>13</v>
      </c>
      <c r="V488" s="3">
        <f>SUM(P488:T488)</f>
        <v>856.0580000000001</v>
      </c>
      <c r="W488" t="s">
        <v>14</v>
      </c>
      <c r="X488" s="3">
        <f>SUM(I488:O488)</f>
        <v>477.687</v>
      </c>
      <c r="Y488" t="s">
        <v>8</v>
      </c>
    </row>
    <row r="489" spans="6:28" ht="12.75">
      <c r="F489">
        <f>'load data'!A489</f>
        <v>83100</v>
      </c>
      <c r="G489">
        <f>'load data'!B489</f>
        <v>2</v>
      </c>
      <c r="I489" s="1">
        <f>'load data'!E489/1000000*'calc monthly loads'!$B$10</f>
        <v>192.19899999999998</v>
      </c>
      <c r="J489" s="1">
        <f>'load data'!F489/1000000*'calc monthly loads'!$B$10</f>
        <v>201.10999999999999</v>
      </c>
      <c r="K489" s="1">
        <f>'load data'!G489/1000000*'calc monthly loads'!$B$10</f>
        <v>203.91</v>
      </c>
      <c r="L489" s="1">
        <f>'load data'!H489/1000000*'calc monthly loads'!$B$10</f>
        <v>197.015</v>
      </c>
      <c r="M489" s="1">
        <f>'load data'!I489/1000000*'calc monthly loads'!$B$10</f>
        <v>192.311</v>
      </c>
      <c r="N489" s="1">
        <f>'load data'!J489/1000000*'calc monthly loads'!$B$10</f>
        <v>179.11599999999999</v>
      </c>
      <c r="O489" s="1">
        <f>'load data'!K489/1000000*'calc monthly loads'!$B$10</f>
        <v>166.173</v>
      </c>
      <c r="P489" s="1">
        <f>'load data'!L489/1000000*'calc monthly loads'!$B$10</f>
        <v>159.79600000000002</v>
      </c>
      <c r="Q489" s="1">
        <f>'load data'!M489/1000000*'calc monthly loads'!$B$10</f>
        <v>137.15099999999998</v>
      </c>
      <c r="R489" s="1">
        <f>'load data'!N489/1000000*'calc monthly loads'!$B$10</f>
        <v>102.368</v>
      </c>
      <c r="S489" s="1">
        <f>'load data'!O489/1000000*'calc monthly loads'!$B$10</f>
        <v>83.09</v>
      </c>
      <c r="T489" s="1">
        <f>'load data'!P489/1000000*'calc monthly loads'!$B$10</f>
        <v>74.242</v>
      </c>
      <c r="U489" t="s">
        <v>13</v>
      </c>
      <c r="V489" s="3">
        <f>SUM(I489:S489)</f>
        <v>1814.239</v>
      </c>
      <c r="W489" t="s">
        <v>14</v>
      </c>
      <c r="X489" s="3">
        <f>T489</f>
        <v>74.242</v>
      </c>
      <c r="Y489" t="s">
        <v>13</v>
      </c>
      <c r="Z489" s="3">
        <f>SUM(V428:V489)</f>
        <v>58742.333999999995</v>
      </c>
      <c r="AA489" t="s">
        <v>14</v>
      </c>
      <c r="AB489" s="3">
        <f>SUM(X428:X489)</f>
        <v>30746.1</v>
      </c>
    </row>
    <row r="490" spans="6:24" ht="12.75">
      <c r="F490">
        <f>'load data'!A490</f>
        <v>90100</v>
      </c>
      <c r="G490">
        <f>'load data'!B490</f>
        <v>1</v>
      </c>
      <c r="H490">
        <v>52</v>
      </c>
      <c r="I490" s="1">
        <f>'load data'!E490/1000000*'calc monthly loads'!$B$11</f>
        <v>66.731</v>
      </c>
      <c r="J490" s="1">
        <f>'load data'!F490/1000000*'calc monthly loads'!$B$11</f>
        <v>64.071</v>
      </c>
      <c r="K490" s="1">
        <f>'load data'!G490/1000000*'calc monthly loads'!$B$11</f>
        <v>63.413</v>
      </c>
      <c r="L490" s="1">
        <f>'load data'!H490/1000000*'calc monthly loads'!$B$11</f>
        <v>68.334</v>
      </c>
      <c r="M490" s="1">
        <f>'load data'!I490/1000000*'calc monthly loads'!$B$11</f>
        <v>79.625</v>
      </c>
      <c r="N490" s="1">
        <f>'load data'!J490/1000000*'calc monthly loads'!$B$11</f>
        <v>93.81400000000001</v>
      </c>
      <c r="O490" s="1">
        <f>'load data'!K490/1000000*'calc monthly loads'!$B$11</f>
        <v>110.572</v>
      </c>
      <c r="P490" s="1">
        <f>'load data'!L490/1000000*'calc monthly loads'!$B$11</f>
        <v>136.038</v>
      </c>
      <c r="Q490" s="1">
        <f>'load data'!M490/1000000*'calc monthly loads'!$B$11</f>
        <v>168.98000000000002</v>
      </c>
      <c r="R490" s="1">
        <f>'load data'!N490/1000000*'calc monthly loads'!$B$11</f>
        <v>199.913</v>
      </c>
      <c r="S490" s="1">
        <f>'load data'!O490/1000000*'calc monthly loads'!$B$11</f>
        <v>220.41600000000003</v>
      </c>
      <c r="T490" s="1">
        <f>'load data'!P490/1000000*'calc monthly loads'!$B$11</f>
        <v>217.469</v>
      </c>
      <c r="U490" t="s">
        <v>13</v>
      </c>
      <c r="V490" s="3">
        <f>SUM(P490:T490)</f>
        <v>942.816</v>
      </c>
      <c r="W490" t="s">
        <v>14</v>
      </c>
      <c r="X490" s="3">
        <f>SUM(I490:O490)</f>
        <v>546.56</v>
      </c>
    </row>
    <row r="491" spans="6:24" ht="12.75">
      <c r="F491">
        <f>'load data'!A491</f>
        <v>90100</v>
      </c>
      <c r="G491">
        <f>'load data'!B491</f>
        <v>2</v>
      </c>
      <c r="I491" s="1">
        <f>'load data'!E491/1000000*'calc monthly loads'!$B$11</f>
        <v>212.38</v>
      </c>
      <c r="J491" s="1">
        <f>'load data'!F491/1000000*'calc monthly loads'!$B$11</f>
        <v>232.07100000000003</v>
      </c>
      <c r="K491" s="1">
        <f>'load data'!G491/1000000*'calc monthly loads'!$B$11</f>
        <v>232.32999999999998</v>
      </c>
      <c r="L491" s="1">
        <f>'load data'!H491/1000000*'calc monthly loads'!$B$11</f>
        <v>223.706</v>
      </c>
      <c r="M491" s="1">
        <f>'load data'!I491/1000000*'calc monthly loads'!$B$11</f>
        <v>216.125</v>
      </c>
      <c r="N491" s="1">
        <f>'load data'!J491/1000000*'calc monthly loads'!$B$11</f>
        <v>200.71800000000002</v>
      </c>
      <c r="O491" s="1">
        <f>'load data'!K491/1000000*'calc monthly loads'!$B$11</f>
        <v>178.507</v>
      </c>
      <c r="P491" s="1">
        <f>'load data'!L491/1000000*'calc monthly loads'!$B$11</f>
        <v>169.673</v>
      </c>
      <c r="Q491" s="1">
        <f>'load data'!M491/1000000*'calc monthly loads'!$B$11</f>
        <v>157.143</v>
      </c>
      <c r="R491" s="1">
        <f>'load data'!N491/1000000*'calc monthly loads'!$B$11</f>
        <v>117.74000000000001</v>
      </c>
      <c r="S491" s="1">
        <f>'load data'!O491/1000000*'calc monthly loads'!$B$11</f>
        <v>98.168</v>
      </c>
      <c r="T491" s="1">
        <f>'load data'!P491/1000000*'calc monthly loads'!$B$11</f>
        <v>85.77799999999999</v>
      </c>
      <c r="U491" t="s">
        <v>13</v>
      </c>
      <c r="V491" s="3">
        <f>SUM(I491:S491)</f>
        <v>2038.5610000000001</v>
      </c>
      <c r="W491" t="s">
        <v>14</v>
      </c>
      <c r="X491" s="3">
        <f>T491</f>
        <v>85.77799999999999</v>
      </c>
    </row>
    <row r="492" spans="6:24" ht="12.75">
      <c r="F492">
        <f>'load data'!A492</f>
        <v>90200</v>
      </c>
      <c r="G492">
        <f>'load data'!B492</f>
        <v>1</v>
      </c>
      <c r="H492">
        <v>62</v>
      </c>
      <c r="I492" s="1">
        <f>'load data'!E492/1000000*'calc monthly loads'!$B$11</f>
        <v>78.267</v>
      </c>
      <c r="J492" s="1">
        <f>'load data'!F492/1000000*'calc monthly loads'!$B$11</f>
        <v>72.324</v>
      </c>
      <c r="K492" s="1">
        <f>'load data'!G492/1000000*'calc monthly loads'!$B$11</f>
        <v>70.728</v>
      </c>
      <c r="L492" s="1">
        <f>'load data'!H492/1000000*'calc monthly loads'!$B$11</f>
        <v>70.308</v>
      </c>
      <c r="M492" s="1">
        <f>'load data'!I492/1000000*'calc monthly loads'!$B$11</f>
        <v>71.008</v>
      </c>
      <c r="N492" s="1">
        <f>'load data'!J492/1000000*'calc monthly loads'!$B$11</f>
        <v>84.196</v>
      </c>
      <c r="O492" s="1">
        <f>'load data'!K492/1000000*'calc monthly loads'!$B$11</f>
        <v>89.71900000000001</v>
      </c>
      <c r="P492" s="1">
        <f>'load data'!L492/1000000*'calc monthly loads'!$B$11</f>
        <v>95.039</v>
      </c>
      <c r="Q492" s="1">
        <f>'load data'!M492/1000000*'calc monthly loads'!$B$11</f>
        <v>120.63799999999999</v>
      </c>
      <c r="R492" s="1">
        <f>'load data'!N492/1000000*'calc monthly loads'!$B$11</f>
        <v>144.83</v>
      </c>
      <c r="S492" s="1">
        <f>'load data'!O492/1000000*'calc monthly loads'!$B$11</f>
        <v>147.98</v>
      </c>
      <c r="T492" s="1">
        <f>'load data'!P492/1000000*'calc monthly loads'!$B$11</f>
        <v>148.841</v>
      </c>
      <c r="U492" t="s">
        <v>13</v>
      </c>
      <c r="V492" s="3">
        <v>0</v>
      </c>
      <c r="W492" t="s">
        <v>14</v>
      </c>
      <c r="X492" s="3">
        <f aca="true" t="shared" si="5" ref="X492:X497">SUM(I492:T492)</f>
        <v>1193.8780000000002</v>
      </c>
    </row>
    <row r="493" spans="6:24" ht="12.75">
      <c r="F493">
        <f>'load data'!A493</f>
        <v>90200</v>
      </c>
      <c r="G493">
        <f>'load data'!B493</f>
        <v>2</v>
      </c>
      <c r="I493" s="1">
        <f>'load data'!E493/1000000*'calc monthly loads'!$B$11</f>
        <v>151.816</v>
      </c>
      <c r="J493" s="1">
        <f>'load data'!F493/1000000*'calc monthly loads'!$B$11</f>
        <v>157.68200000000002</v>
      </c>
      <c r="K493" s="1">
        <f>'load data'!G493/1000000*'calc monthly loads'!$B$11</f>
        <v>151.921</v>
      </c>
      <c r="L493" s="1">
        <f>'load data'!H493/1000000*'calc monthly loads'!$B$11</f>
        <v>143.40200000000002</v>
      </c>
      <c r="M493" s="1">
        <f>'load data'!I493/1000000*'calc monthly loads'!$B$11</f>
        <v>143.234</v>
      </c>
      <c r="N493" s="1">
        <f>'load data'!J493/1000000*'calc monthly loads'!$B$11</f>
        <v>136.584</v>
      </c>
      <c r="O493" s="1">
        <f>'load data'!K493/1000000*'calc monthly loads'!$B$11</f>
        <v>129.731</v>
      </c>
      <c r="P493" s="1">
        <f>'load data'!L493/1000000*'calc monthly loads'!$B$11</f>
        <v>134.246</v>
      </c>
      <c r="Q493" s="1">
        <f>'load data'!M493/1000000*'calc monthly loads'!$B$11</f>
        <v>131.25</v>
      </c>
      <c r="R493" s="1">
        <f>'load data'!N493/1000000*'calc monthly loads'!$B$11</f>
        <v>99.48400000000001</v>
      </c>
      <c r="S493" s="1">
        <f>'load data'!O493/1000000*'calc monthly loads'!$B$11</f>
        <v>83.223</v>
      </c>
      <c r="T493" s="1">
        <f>'load data'!P493/1000000*'calc monthly loads'!$B$11</f>
        <v>75.859</v>
      </c>
      <c r="U493" t="s">
        <v>13</v>
      </c>
      <c r="V493" s="3">
        <v>0</v>
      </c>
      <c r="W493" t="s">
        <v>14</v>
      </c>
      <c r="X493" s="3">
        <f t="shared" si="5"/>
        <v>1538.432</v>
      </c>
    </row>
    <row r="494" spans="6:24" ht="12.75">
      <c r="F494">
        <f>'load data'!A494</f>
        <v>90300</v>
      </c>
      <c r="G494">
        <f>'load data'!B494</f>
        <v>1</v>
      </c>
      <c r="H494">
        <v>72</v>
      </c>
      <c r="I494" s="1">
        <f>'load data'!E494/1000000*'calc monthly loads'!$B$11</f>
        <v>69.03399999999999</v>
      </c>
      <c r="J494" s="1">
        <f>'load data'!F494/1000000*'calc monthly loads'!$B$11</f>
        <v>65.639</v>
      </c>
      <c r="K494" s="1">
        <f>'load data'!G494/1000000*'calc monthly loads'!$B$11</f>
        <v>62.426</v>
      </c>
      <c r="L494" s="1">
        <f>'load data'!H494/1000000*'calc monthly loads'!$B$11</f>
        <v>61.103</v>
      </c>
      <c r="M494" s="1">
        <f>'load data'!I494/1000000*'calc monthly loads'!$B$11</f>
        <v>63.168000000000006</v>
      </c>
      <c r="N494" s="1">
        <f>'load data'!J494/1000000*'calc monthly loads'!$B$11</f>
        <v>65.408</v>
      </c>
      <c r="O494" s="1">
        <f>'load data'!K494/1000000*'calc monthly loads'!$B$11</f>
        <v>71.827</v>
      </c>
      <c r="P494" s="1">
        <f>'load data'!L494/1000000*'calc monthly loads'!$B$11</f>
        <v>79.38</v>
      </c>
      <c r="Q494" s="1">
        <f>'load data'!M494/1000000*'calc monthly loads'!$B$11</f>
        <v>88.417</v>
      </c>
      <c r="R494" s="1">
        <f>'load data'!N494/1000000*'calc monthly loads'!$B$11</f>
        <v>105.056</v>
      </c>
      <c r="S494" s="1">
        <f>'load data'!O494/1000000*'calc monthly loads'!$B$11</f>
        <v>128.142</v>
      </c>
      <c r="T494" s="1">
        <f>'load data'!P494/1000000*'calc monthly loads'!$B$11</f>
        <v>130.515</v>
      </c>
      <c r="U494" t="s">
        <v>13</v>
      </c>
      <c r="V494" s="3">
        <v>0</v>
      </c>
      <c r="W494" t="s">
        <v>14</v>
      </c>
      <c r="X494" s="3">
        <f t="shared" si="5"/>
        <v>990.1150000000001</v>
      </c>
    </row>
    <row r="495" spans="6:24" ht="12.75">
      <c r="F495">
        <f>'load data'!A495</f>
        <v>90300</v>
      </c>
      <c r="G495">
        <f>'load data'!B495</f>
        <v>2</v>
      </c>
      <c r="I495" s="1">
        <f>'load data'!E495/1000000*'calc monthly loads'!$B$11</f>
        <v>124.93599999999999</v>
      </c>
      <c r="J495" s="1">
        <f>'load data'!F495/1000000*'calc monthly loads'!$B$11</f>
        <v>122.801</v>
      </c>
      <c r="K495" s="1">
        <f>'load data'!G495/1000000*'calc monthly loads'!$B$11</f>
        <v>125.26500000000001</v>
      </c>
      <c r="L495" s="1">
        <f>'load data'!H495/1000000*'calc monthly loads'!$B$11</f>
        <v>125.72</v>
      </c>
      <c r="M495" s="1">
        <f>'load data'!I495/1000000*'calc monthly loads'!$B$11</f>
        <v>121.114</v>
      </c>
      <c r="N495" s="1">
        <f>'load data'!J495/1000000*'calc monthly loads'!$B$11</f>
        <v>113.71499999999999</v>
      </c>
      <c r="O495" s="1">
        <f>'load data'!K495/1000000*'calc monthly loads'!$B$11</f>
        <v>88.711</v>
      </c>
      <c r="P495" s="1">
        <f>'load data'!L495/1000000*'calc monthly loads'!$B$11</f>
        <v>85.575</v>
      </c>
      <c r="Q495" s="1">
        <f>'load data'!M495/1000000*'calc monthly loads'!$B$11</f>
        <v>80.08</v>
      </c>
      <c r="R495" s="1">
        <f>'load data'!N495/1000000*'calc monthly loads'!$B$11</f>
        <v>77.777</v>
      </c>
      <c r="S495" s="1">
        <f>'load data'!O495/1000000*'calc monthly loads'!$B$11</f>
        <v>78.155</v>
      </c>
      <c r="T495" s="1">
        <f>'load data'!P495/1000000*'calc monthly loads'!$B$11</f>
        <v>74.277</v>
      </c>
      <c r="U495" t="s">
        <v>13</v>
      </c>
      <c r="V495" s="3">
        <v>0</v>
      </c>
      <c r="W495" t="s">
        <v>14</v>
      </c>
      <c r="X495" s="3">
        <f t="shared" si="5"/>
        <v>1218.1260000000002</v>
      </c>
    </row>
    <row r="496" spans="6:24" ht="12.75">
      <c r="F496">
        <f>'load data'!A496</f>
        <v>90400</v>
      </c>
      <c r="G496">
        <f>'load data'!B496</f>
        <v>1</v>
      </c>
      <c r="H496">
        <v>81</v>
      </c>
      <c r="I496" s="1">
        <f>'load data'!E496/1000000*'calc monthly loads'!$B$11</f>
        <v>68.796</v>
      </c>
      <c r="J496" s="1">
        <f>'load data'!F496/1000000*'calc monthly loads'!$B$11</f>
        <v>65.905</v>
      </c>
      <c r="K496" s="1">
        <f>'load data'!G496/1000000*'calc monthly loads'!$B$11</f>
        <v>61.173</v>
      </c>
      <c r="L496" s="1">
        <f>'load data'!H496/1000000*'calc monthly loads'!$B$11</f>
        <v>58.863</v>
      </c>
      <c r="M496" s="1">
        <f>'load data'!I496/1000000*'calc monthly loads'!$B$11</f>
        <v>65.093</v>
      </c>
      <c r="N496" s="1">
        <f>'load data'!J496/1000000*'calc monthly loads'!$B$11</f>
        <v>68.684</v>
      </c>
      <c r="O496" s="1">
        <f>'load data'!K496/1000000*'calc monthly loads'!$B$11</f>
        <v>75.901</v>
      </c>
      <c r="P496" s="1">
        <f>'load data'!L496/1000000*'calc monthly loads'!$B$11</f>
        <v>79.254</v>
      </c>
      <c r="Q496" s="1">
        <f>'load data'!M496/1000000*'calc monthly loads'!$B$11</f>
        <v>93.436</v>
      </c>
      <c r="R496" s="1">
        <f>'load data'!N496/1000000*'calc monthly loads'!$B$11</f>
        <v>107.87</v>
      </c>
      <c r="S496" s="1">
        <f>'load data'!O496/1000000*'calc monthly loads'!$B$11</f>
        <v>116.45899999999999</v>
      </c>
      <c r="T496" s="1">
        <f>'load data'!P496/1000000*'calc monthly loads'!$B$11</f>
        <v>123.73899999999999</v>
      </c>
      <c r="U496" t="s">
        <v>13</v>
      </c>
      <c r="V496" s="3">
        <v>0</v>
      </c>
      <c r="W496" t="s">
        <v>14</v>
      </c>
      <c r="X496" s="3">
        <f t="shared" si="5"/>
        <v>985.173</v>
      </c>
    </row>
    <row r="497" spans="6:24" ht="12.75">
      <c r="F497">
        <f>'load data'!A497</f>
        <v>90400</v>
      </c>
      <c r="G497">
        <f>'load data'!B497</f>
        <v>2</v>
      </c>
      <c r="I497" s="1">
        <f>'load data'!E497/1000000*'calc monthly loads'!$B$11</f>
        <v>123.067</v>
      </c>
      <c r="J497" s="1">
        <f>'load data'!F497/1000000*'calc monthly loads'!$B$11</f>
        <v>130.984</v>
      </c>
      <c r="K497" s="1">
        <f>'load data'!G497/1000000*'calc monthly loads'!$B$11</f>
        <v>130.48700000000002</v>
      </c>
      <c r="L497" s="1">
        <f>'load data'!H497/1000000*'calc monthly loads'!$B$11</f>
        <v>128.338</v>
      </c>
      <c r="M497" s="1">
        <f>'load data'!I497/1000000*'calc monthly loads'!$B$11</f>
        <v>125.99999999999999</v>
      </c>
      <c r="N497" s="1">
        <f>'load data'!J497/1000000*'calc monthly loads'!$B$11</f>
        <v>113.757</v>
      </c>
      <c r="O497" s="1">
        <f>'load data'!K497/1000000*'calc monthly loads'!$B$11</f>
        <v>91.574</v>
      </c>
      <c r="P497" s="1">
        <f>'load data'!L497/1000000*'calc monthly loads'!$B$11</f>
        <v>83.538</v>
      </c>
      <c r="Q497" s="1">
        <f>'load data'!M497/1000000*'calc monthly loads'!$B$11</f>
        <v>78.47</v>
      </c>
      <c r="R497" s="1">
        <f>'load data'!N497/1000000*'calc monthly loads'!$B$11</f>
        <v>71.456</v>
      </c>
      <c r="S497" s="1">
        <f>'load data'!O497/1000000*'calc monthly loads'!$B$11</f>
        <v>67.46600000000001</v>
      </c>
      <c r="T497" s="1">
        <f>'load data'!P497/1000000*'calc monthly loads'!$B$11</f>
        <v>61.208</v>
      </c>
      <c r="U497" t="s">
        <v>13</v>
      </c>
      <c r="V497" s="3">
        <v>0</v>
      </c>
      <c r="W497" t="s">
        <v>14</v>
      </c>
      <c r="X497" s="3">
        <f t="shared" si="5"/>
        <v>1206.3450000000003</v>
      </c>
    </row>
    <row r="498" spans="6:24" ht="12.75">
      <c r="F498">
        <f>'load data'!A498</f>
        <v>90500</v>
      </c>
      <c r="G498">
        <f>'load data'!B498</f>
        <v>1</v>
      </c>
      <c r="H498">
        <v>22</v>
      </c>
      <c r="I498" s="1">
        <f>'load data'!E498/1000000*'calc monthly loads'!$B$11</f>
        <v>58.625</v>
      </c>
      <c r="J498" s="1">
        <f>'load data'!F498/1000000*'calc monthly loads'!$B$11</f>
        <v>55.873999999999995</v>
      </c>
      <c r="K498" s="1">
        <f>'load data'!G498/1000000*'calc monthly loads'!$B$11</f>
        <v>56.769999999999996</v>
      </c>
      <c r="L498" s="1">
        <f>'load data'!H498/1000000*'calc monthly loads'!$B$11</f>
        <v>56.07</v>
      </c>
      <c r="M498" s="1">
        <f>'load data'!I498/1000000*'calc monthly loads'!$B$11</f>
        <v>64.883</v>
      </c>
      <c r="N498" s="1">
        <f>'load data'!J498/1000000*'calc monthly loads'!$B$11</f>
        <v>75.887</v>
      </c>
      <c r="O498" s="1">
        <f>'load data'!K498/1000000*'calc monthly loads'!$B$11</f>
        <v>95.942</v>
      </c>
      <c r="P498" s="1">
        <f>'load data'!L498/1000000*'calc monthly loads'!$B$11</f>
        <v>123.312</v>
      </c>
      <c r="Q498" s="1">
        <f>'load data'!M498/1000000*'calc monthly loads'!$B$11</f>
        <v>147.966</v>
      </c>
      <c r="R498" s="1">
        <f>'load data'!N498/1000000*'calc monthly loads'!$B$11</f>
        <v>163.359</v>
      </c>
      <c r="S498" s="1">
        <f>'load data'!O498/1000000*'calc monthly loads'!$B$11</f>
        <v>180.369</v>
      </c>
      <c r="T498" s="1">
        <f>'load data'!P498/1000000*'calc monthly loads'!$B$11</f>
        <v>217.721</v>
      </c>
      <c r="U498" t="s">
        <v>13</v>
      </c>
      <c r="V498" s="3">
        <f>SUM(P498:T498)</f>
        <v>832.7270000000001</v>
      </c>
      <c r="W498" t="s">
        <v>14</v>
      </c>
      <c r="X498" s="3">
        <f>SUM(I498:O498)</f>
        <v>464.051</v>
      </c>
    </row>
    <row r="499" spans="6:24" ht="12.75">
      <c r="F499">
        <f>'load data'!A499</f>
        <v>90500</v>
      </c>
      <c r="G499">
        <f>'load data'!B499</f>
        <v>2</v>
      </c>
      <c r="I499" s="1">
        <f>'load data'!E499/1000000*'calc monthly loads'!$B$11</f>
        <v>176.505</v>
      </c>
      <c r="J499" s="1">
        <f>'load data'!F499/1000000*'calc monthly loads'!$B$11</f>
        <v>179.704</v>
      </c>
      <c r="K499" s="1">
        <f>'load data'!G499/1000000*'calc monthly loads'!$B$11</f>
        <v>208.677</v>
      </c>
      <c r="L499" s="1">
        <f>'load data'!H499/1000000*'calc monthly loads'!$B$11</f>
        <v>170.492</v>
      </c>
      <c r="M499" s="1">
        <f>'load data'!I499/1000000*'calc monthly loads'!$B$11</f>
        <v>163.97500000000002</v>
      </c>
      <c r="N499" s="1">
        <f>'load data'!J499/1000000*'calc monthly loads'!$B$11</f>
        <v>153.811</v>
      </c>
      <c r="O499" s="1">
        <f>'load data'!K499/1000000*'calc monthly loads'!$B$11</f>
        <v>134.239</v>
      </c>
      <c r="P499" s="1">
        <f>'load data'!L499/1000000*'calc monthly loads'!$B$11</f>
        <v>129.206</v>
      </c>
      <c r="Q499" s="1">
        <f>'load data'!M499/1000000*'calc monthly loads'!$B$11</f>
        <v>125.384</v>
      </c>
      <c r="R499" s="1">
        <f>'load data'!N499/1000000*'calc monthly loads'!$B$11</f>
        <v>95.86500000000001</v>
      </c>
      <c r="S499" s="1">
        <f>'load data'!O499/1000000*'calc monthly loads'!$B$11</f>
        <v>81.151</v>
      </c>
      <c r="T499" s="1">
        <f>'load data'!P499/1000000*'calc monthly loads'!$B$11</f>
        <v>71.302</v>
      </c>
      <c r="U499" t="s">
        <v>13</v>
      </c>
      <c r="V499" s="3">
        <f>SUM(I499:S499)</f>
        <v>1619.009</v>
      </c>
      <c r="W499" t="s">
        <v>14</v>
      </c>
      <c r="X499" s="3">
        <f>T499</f>
        <v>71.302</v>
      </c>
    </row>
    <row r="500" spans="6:24" ht="12.75">
      <c r="F500">
        <f>'load data'!A500</f>
        <v>90600</v>
      </c>
      <c r="G500">
        <f>'load data'!B500</f>
        <v>1</v>
      </c>
      <c r="H500">
        <v>32</v>
      </c>
      <c r="I500" s="1">
        <f>'load data'!E500/1000000*'calc monthly loads'!$B$11</f>
        <v>67.06</v>
      </c>
      <c r="J500" s="1">
        <f>'load data'!F500/1000000*'calc monthly loads'!$B$11</f>
        <v>60.956</v>
      </c>
      <c r="K500" s="1">
        <f>'load data'!G500/1000000*'calc monthly loads'!$B$11</f>
        <v>58.765</v>
      </c>
      <c r="L500" s="1">
        <f>'load data'!H500/1000000*'calc monthly loads'!$B$11</f>
        <v>58.646</v>
      </c>
      <c r="M500" s="1">
        <f>'load data'!I500/1000000*'calc monthly loads'!$B$11</f>
        <v>68.439</v>
      </c>
      <c r="N500" s="1">
        <f>'load data'!J500/1000000*'calc monthly loads'!$B$11</f>
        <v>79.072</v>
      </c>
      <c r="O500" s="1">
        <f>'load data'!K500/1000000*'calc monthly loads'!$B$11</f>
        <v>89.28500000000001</v>
      </c>
      <c r="P500" s="1">
        <f>'load data'!L500/1000000*'calc monthly loads'!$B$11</f>
        <v>134.28099999999998</v>
      </c>
      <c r="Q500" s="1">
        <f>'load data'!M500/1000000*'calc monthly loads'!$B$11</f>
        <v>134.071</v>
      </c>
      <c r="R500" s="1">
        <f>'load data'!N500/1000000*'calc monthly loads'!$B$11</f>
        <v>162.337</v>
      </c>
      <c r="S500" s="1">
        <f>'load data'!O500/1000000*'calc monthly loads'!$B$11</f>
        <v>200.557</v>
      </c>
      <c r="T500" s="1">
        <f>'load data'!P500/1000000*'calc monthly loads'!$B$11</f>
        <v>194.411</v>
      </c>
      <c r="U500" t="s">
        <v>13</v>
      </c>
      <c r="V500" s="3">
        <f>SUM(P500:T500)</f>
        <v>825.6569999999999</v>
      </c>
      <c r="W500" t="s">
        <v>14</v>
      </c>
      <c r="X500" s="3">
        <f>SUM(I500:O500)</f>
        <v>482.223</v>
      </c>
    </row>
    <row r="501" spans="6:24" ht="12.75">
      <c r="F501">
        <f>'load data'!A501</f>
        <v>90600</v>
      </c>
      <c r="G501">
        <f>'load data'!B501</f>
        <v>2</v>
      </c>
      <c r="I501" s="1">
        <f>'load data'!E501/1000000*'calc monthly loads'!$B$11</f>
        <v>174.62199999999999</v>
      </c>
      <c r="J501" s="1">
        <f>'load data'!F501/1000000*'calc monthly loads'!$B$11</f>
        <v>192.82899999999998</v>
      </c>
      <c r="K501" s="1">
        <f>'load data'!G501/1000000*'calc monthly loads'!$B$11</f>
        <v>207.809</v>
      </c>
      <c r="L501" s="1">
        <f>'load data'!H501/1000000*'calc monthly loads'!$B$11</f>
        <v>176.393</v>
      </c>
      <c r="M501" s="1">
        <f>'load data'!I501/1000000*'calc monthly loads'!$B$11</f>
        <v>161.245</v>
      </c>
      <c r="N501" s="1">
        <f>'load data'!J501/1000000*'calc monthly loads'!$B$11</f>
        <v>150.178</v>
      </c>
      <c r="O501" s="1">
        <f>'load data'!K501/1000000*'calc monthly loads'!$B$11</f>
        <v>138.138</v>
      </c>
      <c r="P501" s="1">
        <f>'load data'!L501/1000000*'calc monthly loads'!$B$11</f>
        <v>133.322</v>
      </c>
      <c r="Q501" s="1">
        <f>'load data'!M501/1000000*'calc monthly loads'!$B$11</f>
        <v>121.66</v>
      </c>
      <c r="R501" s="1">
        <f>'load data'!N501/1000000*'calc monthly loads'!$B$11</f>
        <v>93.583</v>
      </c>
      <c r="S501" s="1">
        <f>'load data'!O501/1000000*'calc monthly loads'!$B$11</f>
        <v>75.726</v>
      </c>
      <c r="T501" s="1">
        <f>'load data'!P501/1000000*'calc monthly loads'!$B$11</f>
        <v>64.19</v>
      </c>
      <c r="U501" t="s">
        <v>13</v>
      </c>
      <c r="V501" s="3">
        <f>SUM(I501:S501)</f>
        <v>1625.505</v>
      </c>
      <c r="W501" t="s">
        <v>14</v>
      </c>
      <c r="X501" s="3">
        <f>T501</f>
        <v>64.19</v>
      </c>
    </row>
    <row r="502" spans="6:24" ht="12.75">
      <c r="F502">
        <f>'load data'!A502</f>
        <v>90700</v>
      </c>
      <c r="G502">
        <f>'load data'!B502</f>
        <v>1</v>
      </c>
      <c r="H502">
        <v>42</v>
      </c>
      <c r="I502" s="1">
        <f>'load data'!E502/1000000*'calc monthly loads'!$B$11</f>
        <v>59.114999999999995</v>
      </c>
      <c r="J502" s="1">
        <f>'load data'!F502/1000000*'calc monthly loads'!$B$11</f>
        <v>61.39</v>
      </c>
      <c r="K502" s="1">
        <f>'load data'!G502/1000000*'calc monthly loads'!$B$11</f>
        <v>61.551</v>
      </c>
      <c r="L502" s="1">
        <f>'load data'!H502/1000000*'calc monthly loads'!$B$11</f>
        <v>61.915000000000006</v>
      </c>
      <c r="M502" s="1">
        <f>'load data'!I502/1000000*'calc monthly loads'!$B$11</f>
        <v>70.497</v>
      </c>
      <c r="N502" s="1">
        <f>'load data'!J502/1000000*'calc monthly loads'!$B$11</f>
        <v>79.709</v>
      </c>
      <c r="O502" s="1">
        <f>'load data'!K502/1000000*'calc monthly loads'!$B$11</f>
        <v>92.74300000000001</v>
      </c>
      <c r="P502" s="1">
        <f>'load data'!L502/1000000*'calc monthly loads'!$B$11</f>
        <v>119.74900000000001</v>
      </c>
      <c r="Q502" s="1">
        <f>'load data'!M502/1000000*'calc monthly loads'!$B$11</f>
        <v>146.209</v>
      </c>
      <c r="R502" s="1">
        <f>'load data'!N502/1000000*'calc monthly loads'!$B$11</f>
        <v>173.509</v>
      </c>
      <c r="S502" s="1">
        <f>'load data'!O502/1000000*'calc monthly loads'!$B$11</f>
        <v>182.343</v>
      </c>
      <c r="T502" s="1">
        <f>'load data'!P502/1000000*'calc monthly loads'!$B$11</f>
        <v>183.708</v>
      </c>
      <c r="U502" t="s">
        <v>13</v>
      </c>
      <c r="V502" s="3">
        <f>SUM(P502:T502)</f>
        <v>805.5179999999999</v>
      </c>
      <c r="W502" t="s">
        <v>14</v>
      </c>
      <c r="X502" s="3">
        <f>SUM(I502:O502)</f>
        <v>486.92</v>
      </c>
    </row>
    <row r="503" spans="6:24" ht="12.75">
      <c r="F503">
        <f>'load data'!A503</f>
        <v>90700</v>
      </c>
      <c r="G503">
        <f>'load data'!B503</f>
        <v>2</v>
      </c>
      <c r="I503" s="1">
        <f>'load data'!E503/1000000*'calc monthly loads'!$B$11</f>
        <v>184.737</v>
      </c>
      <c r="J503" s="1">
        <f>'load data'!F503/1000000*'calc monthly loads'!$B$11</f>
        <v>191.877</v>
      </c>
      <c r="K503" s="1">
        <f>'load data'!G503/1000000*'calc monthly loads'!$B$11</f>
        <v>193.59900000000002</v>
      </c>
      <c r="L503" s="1">
        <f>'load data'!H503/1000000*'calc monthly loads'!$B$11</f>
        <v>188.37</v>
      </c>
      <c r="M503" s="1">
        <f>'load data'!I503/1000000*'calc monthly loads'!$B$11</f>
        <v>179.23499999999999</v>
      </c>
      <c r="N503" s="1">
        <f>'load data'!J503/1000000*'calc monthly loads'!$B$11</f>
        <v>163.198</v>
      </c>
      <c r="O503" s="1">
        <f>'load data'!K503/1000000*'calc monthly loads'!$B$11</f>
        <v>146.363</v>
      </c>
      <c r="P503" s="1">
        <f>'load data'!L503/1000000*'calc monthly loads'!$B$11</f>
        <v>140.525</v>
      </c>
      <c r="Q503" s="1">
        <f>'load data'!M503/1000000*'calc monthly loads'!$B$11</f>
        <v>131.005</v>
      </c>
      <c r="R503" s="1">
        <f>'load data'!N503/1000000*'calc monthly loads'!$B$11</f>
        <v>105.441</v>
      </c>
      <c r="S503" s="1">
        <f>'load data'!O503/1000000*'calc monthly loads'!$B$11</f>
        <v>78.596</v>
      </c>
      <c r="T503" s="1">
        <f>'load data'!P503/1000000*'calc monthly loads'!$B$11</f>
        <v>65.212</v>
      </c>
      <c r="U503" t="s">
        <v>13</v>
      </c>
      <c r="V503" s="3">
        <f>SUM(I503:S503)</f>
        <v>1702.9460000000001</v>
      </c>
      <c r="W503" t="s">
        <v>14</v>
      </c>
      <c r="X503" s="3">
        <f>T503</f>
        <v>65.212</v>
      </c>
    </row>
    <row r="504" spans="6:24" ht="12.75">
      <c r="F504">
        <f>'load data'!A504</f>
        <v>90800</v>
      </c>
      <c r="G504">
        <f>'load data'!B504</f>
        <v>1</v>
      </c>
      <c r="H504">
        <v>52</v>
      </c>
      <c r="I504" s="1">
        <f>'load data'!E504/1000000*'calc monthly loads'!$B$11</f>
        <v>57.393</v>
      </c>
      <c r="J504" s="1">
        <f>'load data'!F504/1000000*'calc monthly loads'!$B$11</f>
        <v>55.076</v>
      </c>
      <c r="K504" s="1">
        <f>'load data'!G504/1000000*'calc monthly loads'!$B$11</f>
        <v>53.746</v>
      </c>
      <c r="L504" s="1">
        <f>'load data'!H504/1000000*'calc monthly loads'!$B$11</f>
        <v>54.74</v>
      </c>
      <c r="M504" s="1">
        <f>'load data'!I504/1000000*'calc monthly loads'!$B$11</f>
        <v>69.342</v>
      </c>
      <c r="N504" s="1">
        <f>'load data'!J504/1000000*'calc monthly loads'!$B$11</f>
        <v>78.582</v>
      </c>
      <c r="O504" s="1">
        <f>'load data'!K504/1000000*'calc monthly loads'!$B$11</f>
        <v>91.86099999999999</v>
      </c>
      <c r="P504" s="1">
        <f>'load data'!L504/1000000*'calc monthly loads'!$B$11</f>
        <v>122.17800000000001</v>
      </c>
      <c r="Q504" s="1">
        <f>'load data'!M504/1000000*'calc monthly loads'!$B$11</f>
        <v>145.30599999999998</v>
      </c>
      <c r="R504" s="1">
        <f>'load data'!N504/1000000*'calc monthly loads'!$B$11</f>
        <v>172.179</v>
      </c>
      <c r="S504" s="1">
        <f>'load data'!O504/1000000*'calc monthly loads'!$B$11</f>
        <v>210.707</v>
      </c>
      <c r="T504" s="1">
        <f>'load data'!P504/1000000*'calc monthly loads'!$B$11</f>
        <v>206.626</v>
      </c>
      <c r="U504" t="s">
        <v>13</v>
      </c>
      <c r="V504" s="3">
        <f>SUM(P504:T504)</f>
        <v>856.996</v>
      </c>
      <c r="W504" t="s">
        <v>14</v>
      </c>
      <c r="X504" s="3">
        <f>SUM(I504:O504)</f>
        <v>460.74</v>
      </c>
    </row>
    <row r="505" spans="6:24" ht="12.75">
      <c r="F505">
        <f>'load data'!A505</f>
        <v>90800</v>
      </c>
      <c r="G505">
        <f>'load data'!B505</f>
        <v>2</v>
      </c>
      <c r="I505" s="1">
        <f>'load data'!E505/1000000*'calc monthly loads'!$B$11</f>
        <v>192.53500000000003</v>
      </c>
      <c r="J505" s="1">
        <f>'load data'!F505/1000000*'calc monthly loads'!$B$11</f>
        <v>227.17799999999997</v>
      </c>
      <c r="K505" s="1">
        <f>'load data'!G505/1000000*'calc monthly loads'!$B$11</f>
        <v>221.44500000000002</v>
      </c>
      <c r="L505" s="1">
        <f>'load data'!H505/1000000*'calc monthly loads'!$B$11</f>
        <v>191.29600000000002</v>
      </c>
      <c r="M505" s="1">
        <f>'load data'!I505/1000000*'calc monthly loads'!$B$11</f>
        <v>181.37</v>
      </c>
      <c r="N505" s="1">
        <f>'load data'!J505/1000000*'calc monthly loads'!$B$11</f>
        <v>167.874</v>
      </c>
      <c r="O505" s="1">
        <f>'load data'!K505/1000000*'calc monthly loads'!$B$11</f>
        <v>150.57000000000002</v>
      </c>
      <c r="P505" s="1">
        <f>'load data'!L505/1000000*'calc monthly loads'!$B$11</f>
        <v>147</v>
      </c>
      <c r="Q505" s="1">
        <f>'load data'!M505/1000000*'calc monthly loads'!$B$11</f>
        <v>138.887</v>
      </c>
      <c r="R505" s="1">
        <f>'load data'!N505/1000000*'calc monthly loads'!$B$11</f>
        <v>102.52199999999999</v>
      </c>
      <c r="S505" s="1">
        <f>'load data'!O505/1000000*'calc monthly loads'!$B$11</f>
        <v>85.295</v>
      </c>
      <c r="T505" s="1">
        <f>'load data'!P505/1000000*'calc monthly loads'!$B$11</f>
        <v>75.60000000000001</v>
      </c>
      <c r="U505" t="s">
        <v>13</v>
      </c>
      <c r="V505" s="3">
        <f>SUM(I505:S505)</f>
        <v>1805.972</v>
      </c>
      <c r="W505" t="s">
        <v>14</v>
      </c>
      <c r="X505" s="3">
        <f>T505</f>
        <v>75.60000000000001</v>
      </c>
    </row>
    <row r="506" spans="6:24" ht="12.75">
      <c r="F506">
        <f>'load data'!A506</f>
        <v>90900</v>
      </c>
      <c r="G506">
        <f>'load data'!B506</f>
        <v>1</v>
      </c>
      <c r="H506">
        <v>62</v>
      </c>
      <c r="I506" s="1">
        <f>'load data'!E506/1000000*'calc monthly loads'!$B$11</f>
        <v>66.5</v>
      </c>
      <c r="J506" s="1">
        <f>'load data'!F506/1000000*'calc monthly loads'!$B$11</f>
        <v>61.432</v>
      </c>
      <c r="K506" s="1">
        <f>'load data'!G506/1000000*'calc monthly loads'!$B$11</f>
        <v>59.611999999999995</v>
      </c>
      <c r="L506" s="1">
        <f>'load data'!H506/1000000*'calc monthly loads'!$B$11</f>
        <v>59.92699999999999</v>
      </c>
      <c r="M506" s="1">
        <f>'load data'!I506/1000000*'calc monthly loads'!$B$11</f>
        <v>62.118</v>
      </c>
      <c r="N506" s="1">
        <f>'load data'!J506/1000000*'calc monthly loads'!$B$11</f>
        <v>74.662</v>
      </c>
      <c r="O506" s="1">
        <f>'load data'!K506/1000000*'calc monthly loads'!$B$11</f>
        <v>84.497</v>
      </c>
      <c r="P506" s="1">
        <f>'load data'!L506/1000000*'calc monthly loads'!$B$11</f>
        <v>94.521</v>
      </c>
      <c r="Q506" s="1">
        <f>'load data'!M506/1000000*'calc monthly loads'!$B$11</f>
        <v>114.80000000000001</v>
      </c>
      <c r="R506" s="1">
        <f>'load data'!N506/1000000*'calc monthly loads'!$B$11</f>
        <v>142.625</v>
      </c>
      <c r="S506" s="1">
        <f>'load data'!O506/1000000*'calc monthly loads'!$B$11</f>
        <v>146.286</v>
      </c>
      <c r="T506" s="1">
        <f>'load data'!P506/1000000*'calc monthly loads'!$B$11</f>
        <v>146.06199999999998</v>
      </c>
      <c r="U506" t="s">
        <v>13</v>
      </c>
      <c r="V506" s="3">
        <v>0</v>
      </c>
      <c r="W506" t="s">
        <v>14</v>
      </c>
      <c r="X506" s="3">
        <f>SUM(I506:T506)</f>
        <v>1113.042</v>
      </c>
    </row>
    <row r="507" spans="6:24" ht="12.75">
      <c r="F507">
        <f>'load data'!A507</f>
        <v>90900</v>
      </c>
      <c r="G507">
        <f>'load data'!B507</f>
        <v>2</v>
      </c>
      <c r="I507" s="1">
        <f>'load data'!E507/1000000*'calc monthly loads'!$B$11</f>
        <v>159.39</v>
      </c>
      <c r="J507" s="1">
        <f>'load data'!F507/1000000*'calc monthly loads'!$B$11</f>
        <v>161.021</v>
      </c>
      <c r="K507" s="1">
        <f>'load data'!G507/1000000*'calc monthly loads'!$B$11</f>
        <v>145.719</v>
      </c>
      <c r="L507" s="1">
        <f>'load data'!H507/1000000*'calc monthly loads'!$B$11</f>
        <v>140.81199999999998</v>
      </c>
      <c r="M507" s="1">
        <f>'load data'!I507/1000000*'calc monthly loads'!$B$11</f>
        <v>143.64700000000002</v>
      </c>
      <c r="N507" s="1">
        <f>'load data'!J507/1000000*'calc monthly loads'!$B$11</f>
        <v>148.778</v>
      </c>
      <c r="O507" s="1">
        <f>'load data'!K507/1000000*'calc monthly loads'!$B$11</f>
        <v>135.135</v>
      </c>
      <c r="P507" s="1">
        <f>'load data'!L507/1000000*'calc monthly loads'!$B$11</f>
        <v>136.17100000000002</v>
      </c>
      <c r="Q507" s="1">
        <f>'load data'!M507/1000000*'calc monthly loads'!$B$11</f>
        <v>130.375</v>
      </c>
      <c r="R507" s="1">
        <f>'load data'!N507/1000000*'calc monthly loads'!$B$11</f>
        <v>93.905</v>
      </c>
      <c r="S507" s="1">
        <f>'load data'!O507/1000000*'calc monthly loads'!$B$11</f>
        <v>82.229</v>
      </c>
      <c r="T507" s="1">
        <f>'load data'!P507/1000000*'calc monthly loads'!$B$11</f>
        <v>73.332</v>
      </c>
      <c r="U507" t="s">
        <v>13</v>
      </c>
      <c r="V507" s="3">
        <v>0</v>
      </c>
      <c r="W507" t="s">
        <v>14</v>
      </c>
      <c r="X507" s="3">
        <f>SUM(I507:T507)</f>
        <v>1550.5140000000001</v>
      </c>
    </row>
    <row r="508" spans="6:24" ht="12.75">
      <c r="F508">
        <f>'load data'!A508</f>
        <v>91000</v>
      </c>
      <c r="G508">
        <f>'load data'!B508</f>
        <v>1</v>
      </c>
      <c r="H508">
        <v>72</v>
      </c>
      <c r="I508" s="1">
        <f>'load data'!E508/1000000*'calc monthly loads'!$B$11</f>
        <v>69.13199999999999</v>
      </c>
      <c r="J508" s="1">
        <f>'load data'!F508/1000000*'calc monthly loads'!$B$11</f>
        <v>60.263000000000005</v>
      </c>
      <c r="K508" s="1">
        <f>'load data'!G508/1000000*'calc monthly loads'!$B$11</f>
        <v>59.367000000000004</v>
      </c>
      <c r="L508" s="1">
        <f>'load data'!H508/1000000*'calc monthly loads'!$B$11</f>
        <v>57.428</v>
      </c>
      <c r="M508" s="1">
        <f>'load data'!I508/1000000*'calc monthly loads'!$B$11</f>
        <v>58.723000000000006</v>
      </c>
      <c r="N508" s="1">
        <f>'load data'!J508/1000000*'calc monthly loads'!$B$11</f>
        <v>61.551</v>
      </c>
      <c r="O508" s="1">
        <f>'load data'!K508/1000000*'calc monthly loads'!$B$11</f>
        <v>66.416</v>
      </c>
      <c r="P508" s="1">
        <f>'load data'!L508/1000000*'calc monthly loads'!$B$11</f>
        <v>72.142</v>
      </c>
      <c r="Q508" s="1">
        <f>'load data'!M508/1000000*'calc monthly loads'!$B$11</f>
        <v>77.7</v>
      </c>
      <c r="R508" s="1">
        <f>'load data'!N508/1000000*'calc monthly loads'!$B$11</f>
        <v>87.066</v>
      </c>
      <c r="S508" s="1">
        <f>'load data'!O508/1000000*'calc monthly loads'!$B$11</f>
        <v>107.457</v>
      </c>
      <c r="T508" s="1">
        <f>'load data'!P508/1000000*'calc monthly loads'!$B$11</f>
        <v>122.227</v>
      </c>
      <c r="U508" t="s">
        <v>13</v>
      </c>
      <c r="V508" s="3">
        <v>0</v>
      </c>
      <c r="W508" t="s">
        <v>14</v>
      </c>
      <c r="X508" s="3">
        <f>SUM(I508:T508)</f>
        <v>899.472</v>
      </c>
    </row>
    <row r="509" spans="6:24" ht="12.75">
      <c r="F509">
        <f>'load data'!A509</f>
        <v>91000</v>
      </c>
      <c r="G509">
        <f>'load data'!B509</f>
        <v>2</v>
      </c>
      <c r="I509" s="1">
        <f>'load data'!E509/1000000*'calc monthly loads'!$B$11</f>
        <v>133.441</v>
      </c>
      <c r="J509" s="1">
        <f>'load data'!F509/1000000*'calc monthly loads'!$B$11</f>
        <v>131.334</v>
      </c>
      <c r="K509" s="1">
        <f>'load data'!G509/1000000*'calc monthly loads'!$B$11</f>
        <v>132.853</v>
      </c>
      <c r="L509" s="1">
        <f>'load data'!H509/1000000*'calc monthly loads'!$B$11</f>
        <v>125.88099999999999</v>
      </c>
      <c r="M509" s="1">
        <f>'load data'!I509/1000000*'calc monthly loads'!$B$11</f>
        <v>122.871</v>
      </c>
      <c r="N509" s="1">
        <f>'load data'!J509/1000000*'calc monthly loads'!$B$11</f>
        <v>113.771</v>
      </c>
      <c r="O509" s="1">
        <f>'load data'!K509/1000000*'calc monthly loads'!$B$11</f>
        <v>97.041</v>
      </c>
      <c r="P509" s="1">
        <f>'load data'!L509/1000000*'calc monthly loads'!$B$11</f>
        <v>95.494</v>
      </c>
      <c r="Q509" s="1">
        <f>'load data'!M509/1000000*'calc monthly loads'!$B$11</f>
        <v>90.104</v>
      </c>
      <c r="R509" s="1">
        <f>'load data'!N509/1000000*'calc monthly loads'!$B$11</f>
        <v>78.281</v>
      </c>
      <c r="S509" s="1">
        <f>'load data'!O509/1000000*'calc monthly loads'!$B$11</f>
        <v>65.058</v>
      </c>
      <c r="T509" s="1">
        <f>'load data'!P509/1000000*'calc monthly loads'!$B$11</f>
        <v>60.564</v>
      </c>
      <c r="U509" t="s">
        <v>13</v>
      </c>
      <c r="V509" s="3">
        <v>0</v>
      </c>
      <c r="W509" t="s">
        <v>14</v>
      </c>
      <c r="X509" s="3">
        <f>SUM(I509:T509)</f>
        <v>1246.693</v>
      </c>
    </row>
    <row r="510" spans="6:24" ht="12.75">
      <c r="F510">
        <f>'load data'!A510</f>
        <v>91100</v>
      </c>
      <c r="G510">
        <f>'load data'!B510</f>
        <v>1</v>
      </c>
      <c r="H510">
        <v>12</v>
      </c>
      <c r="I510" s="1">
        <f>'load data'!E510/1000000*'calc monthly loads'!$B$11</f>
        <v>58.519999999999996</v>
      </c>
      <c r="J510" s="1">
        <f>'load data'!F510/1000000*'calc monthly loads'!$B$11</f>
        <v>55.327999999999996</v>
      </c>
      <c r="K510" s="1">
        <f>'load data'!G510/1000000*'calc monthly loads'!$B$11</f>
        <v>58.632</v>
      </c>
      <c r="L510" s="1">
        <f>'load data'!H510/1000000*'calc monthly loads'!$B$11</f>
        <v>66.402</v>
      </c>
      <c r="M510" s="1">
        <f>'load data'!I510/1000000*'calc monthly loads'!$B$11</f>
        <v>70.35</v>
      </c>
      <c r="N510" s="1">
        <f>'load data'!J510/1000000*'calc monthly loads'!$B$11</f>
        <v>76.335</v>
      </c>
      <c r="O510" s="1">
        <f>'load data'!K510/1000000*'calc monthly loads'!$B$11</f>
        <v>98.777</v>
      </c>
      <c r="P510" s="1">
        <f>'load data'!L510/1000000*'calc monthly loads'!$B$11</f>
        <v>125.16</v>
      </c>
      <c r="Q510" s="1">
        <f>'load data'!M510/1000000*'calc monthly loads'!$B$11</f>
        <v>153.38400000000001</v>
      </c>
      <c r="R510" s="1">
        <f>'load data'!N510/1000000*'calc monthly loads'!$B$11</f>
        <v>182.41299999999998</v>
      </c>
      <c r="S510" s="1">
        <f>'load data'!O510/1000000*'calc monthly loads'!$B$11</f>
        <v>194.782</v>
      </c>
      <c r="T510" s="1">
        <f>'load data'!P510/1000000*'calc monthly loads'!$B$11</f>
        <v>222.943</v>
      </c>
      <c r="U510" t="s">
        <v>13</v>
      </c>
      <c r="V510" s="3">
        <f>SUM(P510:T510)</f>
        <v>878.682</v>
      </c>
      <c r="W510" t="s">
        <v>14</v>
      </c>
      <c r="X510" s="3">
        <f>SUM(I510:O510)</f>
        <v>484.34399999999994</v>
      </c>
    </row>
    <row r="511" spans="6:24" ht="12.75">
      <c r="F511">
        <f>'load data'!A511</f>
        <v>91100</v>
      </c>
      <c r="G511">
        <f>'load data'!B511</f>
        <v>2</v>
      </c>
      <c r="I511" s="1">
        <f>'load data'!E511/1000000*'calc monthly loads'!$B$11</f>
        <v>215.572</v>
      </c>
      <c r="J511" s="1">
        <f>'load data'!F511/1000000*'calc monthly loads'!$B$11</f>
        <v>194.222</v>
      </c>
      <c r="K511" s="1">
        <f>'load data'!G511/1000000*'calc monthly loads'!$B$11</f>
        <v>195.118</v>
      </c>
      <c r="L511" s="1">
        <f>'load data'!H511/1000000*'calc monthly loads'!$B$11</f>
        <v>192.059</v>
      </c>
      <c r="M511" s="1">
        <f>'load data'!I511/1000000*'calc monthly loads'!$B$11</f>
        <v>179.30499999999998</v>
      </c>
      <c r="N511" s="1">
        <f>'load data'!J511/1000000*'calc monthly loads'!$B$11</f>
        <v>161.035</v>
      </c>
      <c r="O511" s="1">
        <f>'load data'!K511/1000000*'calc monthly loads'!$B$11</f>
        <v>150.283</v>
      </c>
      <c r="P511" s="1">
        <f>'load data'!L511/1000000*'calc monthly loads'!$B$11</f>
        <v>144.417</v>
      </c>
      <c r="Q511" s="1">
        <f>'load data'!M511/1000000*'calc monthly loads'!$B$11</f>
        <v>141.701</v>
      </c>
      <c r="R511" s="1">
        <f>'load data'!N511/1000000*'calc monthly loads'!$B$11</f>
        <v>104.398</v>
      </c>
      <c r="S511" s="1">
        <f>'load data'!O511/1000000*'calc monthly loads'!$B$11</f>
        <v>84.378</v>
      </c>
      <c r="T511" s="1">
        <f>'load data'!P511/1000000*'calc monthly loads'!$B$11</f>
        <v>71.295</v>
      </c>
      <c r="U511" t="s">
        <v>13</v>
      </c>
      <c r="V511" s="3">
        <f>SUM(I511:S511)</f>
        <v>1762.4879999999996</v>
      </c>
      <c r="W511" t="s">
        <v>14</v>
      </c>
      <c r="X511" s="3">
        <f>T511</f>
        <v>71.295</v>
      </c>
    </row>
    <row r="512" spans="6:24" ht="12.75">
      <c r="F512">
        <f>'load data'!A512</f>
        <v>91200</v>
      </c>
      <c r="G512">
        <f>'load data'!B512</f>
        <v>1</v>
      </c>
      <c r="H512">
        <v>22</v>
      </c>
      <c r="I512" s="1">
        <f>'load data'!E512/1000000*'calc monthly loads'!$B$11</f>
        <v>67.732</v>
      </c>
      <c r="J512" s="1">
        <f>'load data'!F512/1000000*'calc monthly loads'!$B$11</f>
        <v>61.187000000000005</v>
      </c>
      <c r="K512" s="1">
        <f>'load data'!G512/1000000*'calc monthly loads'!$B$11</f>
        <v>59.696000000000005</v>
      </c>
      <c r="L512" s="1">
        <f>'load data'!H512/1000000*'calc monthly loads'!$B$11</f>
        <v>62.916</v>
      </c>
      <c r="M512" s="1">
        <f>'load data'!I512/1000000*'calc monthly loads'!$B$11</f>
        <v>72.54100000000001</v>
      </c>
      <c r="N512" s="1">
        <f>'load data'!J512/1000000*'calc monthly loads'!$B$11</f>
        <v>88.081</v>
      </c>
      <c r="O512" s="1">
        <f>'load data'!K512/1000000*'calc monthly loads'!$B$11</f>
        <v>103.53</v>
      </c>
      <c r="P512" s="1">
        <f>'load data'!L512/1000000*'calc monthly loads'!$B$11</f>
        <v>132.55200000000002</v>
      </c>
      <c r="Q512" s="1">
        <f>'load data'!M512/1000000*'calc monthly loads'!$B$11</f>
        <v>149.037</v>
      </c>
      <c r="R512" s="1">
        <f>'load data'!N512/1000000*'calc monthly loads'!$B$11</f>
        <v>183.715</v>
      </c>
      <c r="S512" s="1">
        <f>'load data'!O512/1000000*'calc monthly loads'!$B$11</f>
        <v>209.517</v>
      </c>
      <c r="T512" s="1">
        <f>'load data'!P512/1000000*'calc monthly loads'!$B$11</f>
        <v>212.28199999999998</v>
      </c>
      <c r="U512" t="s">
        <v>13</v>
      </c>
      <c r="V512" s="3">
        <f>SUM(P512:T512)</f>
        <v>887.1030000000001</v>
      </c>
      <c r="W512" t="s">
        <v>14</v>
      </c>
      <c r="X512" s="3">
        <f>SUM(I512:O512)</f>
        <v>515.683</v>
      </c>
    </row>
    <row r="513" spans="6:24" ht="12.75">
      <c r="F513">
        <f>'load data'!A513</f>
        <v>91200</v>
      </c>
      <c r="G513">
        <f>'load data'!B513</f>
        <v>2</v>
      </c>
      <c r="I513" s="1">
        <f>'load data'!E513/1000000*'calc monthly loads'!$B$11</f>
        <v>190.743</v>
      </c>
      <c r="J513" s="1">
        <f>'load data'!F513/1000000*'calc monthly loads'!$B$11</f>
        <v>195.62199999999999</v>
      </c>
      <c r="K513" s="1">
        <f>'load data'!G513/1000000*'calc monthly loads'!$B$11</f>
        <v>198.38</v>
      </c>
      <c r="L513" s="1">
        <f>'load data'!H513/1000000*'calc monthly loads'!$B$11</f>
        <v>200.683</v>
      </c>
      <c r="M513" s="1">
        <f>'load data'!I513/1000000*'calc monthly loads'!$B$11</f>
        <v>192.059</v>
      </c>
      <c r="N513" s="1">
        <f>'load data'!J513/1000000*'calc monthly loads'!$B$11</f>
        <v>173.404</v>
      </c>
      <c r="O513" s="1">
        <f>'load data'!K513/1000000*'calc monthly loads'!$B$11</f>
        <v>147.80499999999998</v>
      </c>
      <c r="P513" s="1">
        <f>'load data'!L513/1000000*'calc monthly loads'!$B$11</f>
        <v>144.935</v>
      </c>
      <c r="Q513" s="1">
        <f>'load data'!M513/1000000*'calc monthly loads'!$B$11</f>
        <v>134.323</v>
      </c>
      <c r="R513" s="1">
        <f>'load data'!N513/1000000*'calc monthly loads'!$B$11</f>
        <v>99.372</v>
      </c>
      <c r="S513" s="1">
        <f>'load data'!O513/1000000*'calc monthly loads'!$B$11</f>
        <v>79.534</v>
      </c>
      <c r="T513" s="1">
        <f>'load data'!P513/1000000*'calc monthly loads'!$B$11</f>
        <v>69.65</v>
      </c>
      <c r="U513" t="s">
        <v>13</v>
      </c>
      <c r="V513" s="3">
        <f>SUM(I513:S513)</f>
        <v>1756.8600000000004</v>
      </c>
      <c r="W513" t="s">
        <v>14</v>
      </c>
      <c r="X513" s="3">
        <f>T513</f>
        <v>69.65</v>
      </c>
    </row>
    <row r="514" spans="6:24" ht="12.75">
      <c r="F514">
        <f>'load data'!A514</f>
        <v>91300</v>
      </c>
      <c r="G514">
        <f>'load data'!B514</f>
        <v>1</v>
      </c>
      <c r="H514">
        <v>32</v>
      </c>
      <c r="I514" s="1">
        <f>'load data'!E514/1000000*'calc monthly loads'!$B$11</f>
        <v>63.539</v>
      </c>
      <c r="J514" s="1">
        <f>'load data'!F514/1000000*'calc monthly loads'!$B$11</f>
        <v>64.47</v>
      </c>
      <c r="K514" s="1">
        <f>'load data'!G514/1000000*'calc monthly loads'!$B$11</f>
        <v>63.623</v>
      </c>
      <c r="L514" s="1">
        <f>'load data'!H514/1000000*'calc monthly loads'!$B$11</f>
        <v>64.12700000000001</v>
      </c>
      <c r="M514" s="1">
        <f>'load data'!I514/1000000*'calc monthly loads'!$B$11</f>
        <v>75.99199999999999</v>
      </c>
      <c r="N514" s="1">
        <f>'load data'!J514/1000000*'calc monthly loads'!$B$11</f>
        <v>87.878</v>
      </c>
      <c r="O514" s="1">
        <f>'load data'!K514/1000000*'calc monthly loads'!$B$11</f>
        <v>110.453</v>
      </c>
      <c r="P514" s="1">
        <f>'load data'!L514/1000000*'calc monthly loads'!$B$11</f>
        <v>141.113</v>
      </c>
      <c r="Q514" s="1">
        <f>'load data'!M514/1000000*'calc monthly loads'!$B$11</f>
        <v>173.733</v>
      </c>
      <c r="R514" s="1">
        <f>'load data'!N514/1000000*'calc monthly loads'!$B$11</f>
        <v>194.53</v>
      </c>
      <c r="S514" s="1">
        <f>'load data'!O514/1000000*'calc monthly loads'!$B$11</f>
        <v>215.859</v>
      </c>
      <c r="T514" s="1">
        <f>'load data'!P514/1000000*'calc monthly loads'!$B$11</f>
        <v>206.213</v>
      </c>
      <c r="U514" t="s">
        <v>13</v>
      </c>
      <c r="V514" s="3">
        <f>SUM(P514:T514)</f>
        <v>931.448</v>
      </c>
      <c r="W514" t="s">
        <v>14</v>
      </c>
      <c r="X514" s="3">
        <f>SUM(I514:O514)</f>
        <v>530.082</v>
      </c>
    </row>
    <row r="515" spans="6:24" ht="12.75">
      <c r="F515">
        <f>'load data'!A515</f>
        <v>91300</v>
      </c>
      <c r="G515">
        <f>'load data'!B515</f>
        <v>2</v>
      </c>
      <c r="I515" s="1">
        <f>'load data'!E515/1000000*'calc monthly loads'!$B$11</f>
        <v>195.01999999999998</v>
      </c>
      <c r="J515" s="1">
        <f>'load data'!F515/1000000*'calc monthly loads'!$B$11</f>
        <v>201.418</v>
      </c>
      <c r="K515" s="1">
        <f>'load data'!G515/1000000*'calc monthly loads'!$B$11</f>
        <v>203.756</v>
      </c>
      <c r="L515" s="1">
        <f>'load data'!H515/1000000*'calc monthly loads'!$B$11</f>
        <v>207.69</v>
      </c>
      <c r="M515" s="1">
        <f>'load data'!I515/1000000*'calc monthly loads'!$B$11</f>
        <v>188.54500000000002</v>
      </c>
      <c r="N515" s="1">
        <f>'load data'!J515/1000000*'calc monthly loads'!$B$11</f>
        <v>175.68599999999998</v>
      </c>
      <c r="O515" s="1">
        <f>'load data'!K515/1000000*'calc monthly loads'!$B$11</f>
        <v>159.78199999999998</v>
      </c>
      <c r="P515" s="1">
        <f>'load data'!L515/1000000*'calc monthly loads'!$B$11</f>
        <v>147.651</v>
      </c>
      <c r="Q515" s="1">
        <f>'load data'!M515/1000000*'calc monthly loads'!$B$11</f>
        <v>130.382</v>
      </c>
      <c r="R515" s="1">
        <f>'load data'!N515/1000000*'calc monthly loads'!$B$11</f>
        <v>91.616</v>
      </c>
      <c r="S515" s="1">
        <f>'load data'!O515/1000000*'calc monthly loads'!$B$11</f>
        <v>77.7</v>
      </c>
      <c r="T515" s="1">
        <f>'load data'!P515/1000000*'calc monthly loads'!$B$11</f>
        <v>68.908</v>
      </c>
      <c r="U515" t="s">
        <v>13</v>
      </c>
      <c r="V515" s="3">
        <f>SUM(I515:S515)</f>
        <v>1779.246</v>
      </c>
      <c r="W515" t="s">
        <v>14</v>
      </c>
      <c r="X515" s="3">
        <f>T515</f>
        <v>68.908</v>
      </c>
    </row>
    <row r="516" spans="6:24" ht="12.75">
      <c r="F516">
        <f>'load data'!A516</f>
        <v>91400</v>
      </c>
      <c r="G516">
        <f>'load data'!B516</f>
        <v>1</v>
      </c>
      <c r="H516">
        <v>42</v>
      </c>
      <c r="I516" s="1">
        <f>'load data'!E516/1000000*'calc monthly loads'!$B$11</f>
        <v>62.251</v>
      </c>
      <c r="J516" s="1">
        <f>'load data'!F516/1000000*'calc monthly loads'!$B$11</f>
        <v>61.907999999999994</v>
      </c>
      <c r="K516" s="1">
        <f>'load data'!G516/1000000*'calc monthly loads'!$B$11</f>
        <v>55.965</v>
      </c>
      <c r="L516" s="1">
        <f>'load data'!H516/1000000*'calc monthly loads'!$B$11</f>
        <v>60.367999999999995</v>
      </c>
      <c r="M516" s="1">
        <f>'load data'!I516/1000000*'calc monthly loads'!$B$11</f>
        <v>69.006</v>
      </c>
      <c r="N516" s="1">
        <f>'load data'!J516/1000000*'calc monthly loads'!$B$11</f>
        <v>76.349</v>
      </c>
      <c r="O516" s="1">
        <f>'load data'!K516/1000000*'calc monthly loads'!$B$11</f>
        <v>90.05499999999999</v>
      </c>
      <c r="P516" s="1">
        <f>'load data'!L516/1000000*'calc monthly loads'!$B$11</f>
        <v>116.01100000000001</v>
      </c>
      <c r="Q516" s="1">
        <f>'load data'!M516/1000000*'calc monthly loads'!$B$11</f>
        <v>134.974</v>
      </c>
      <c r="R516" s="1">
        <f>'load data'!N516/1000000*'calc monthly loads'!$B$11</f>
        <v>161.18200000000002</v>
      </c>
      <c r="S516" s="1">
        <f>'load data'!O516/1000000*'calc monthly loads'!$B$11</f>
        <v>196.427</v>
      </c>
      <c r="T516" s="1">
        <f>'load data'!P516/1000000*'calc monthly loads'!$B$11</f>
        <v>215.97099999999998</v>
      </c>
      <c r="U516" t="s">
        <v>13</v>
      </c>
      <c r="V516" s="3">
        <f>SUM(P516:T516)</f>
        <v>824.565</v>
      </c>
      <c r="W516" t="s">
        <v>14</v>
      </c>
      <c r="X516" s="3">
        <f>SUM(I516:O516)</f>
        <v>475.902</v>
      </c>
    </row>
    <row r="517" spans="6:24" ht="12.75">
      <c r="F517">
        <f>'load data'!A517</f>
        <v>91400</v>
      </c>
      <c r="G517">
        <f>'load data'!B517</f>
        <v>2</v>
      </c>
      <c r="I517" s="1">
        <f>'load data'!E517/1000000*'calc monthly loads'!$B$11</f>
        <v>197.316</v>
      </c>
      <c r="J517" s="1">
        <f>'load data'!F517/1000000*'calc monthly loads'!$B$11</f>
        <v>202.26500000000001</v>
      </c>
      <c r="K517" s="1">
        <f>'load data'!G517/1000000*'calc monthly loads'!$B$11</f>
        <v>201.495</v>
      </c>
      <c r="L517" s="1">
        <f>'load data'!H517/1000000*'calc monthly loads'!$B$11</f>
        <v>198.086</v>
      </c>
      <c r="M517" s="1">
        <f>'load data'!I517/1000000*'calc monthly loads'!$B$11</f>
        <v>188.293</v>
      </c>
      <c r="N517" s="1">
        <f>'load data'!J517/1000000*'calc monthly loads'!$B$11</f>
        <v>179.221</v>
      </c>
      <c r="O517" s="1">
        <f>'load data'!K517/1000000*'calc monthly loads'!$B$11</f>
        <v>148.435</v>
      </c>
      <c r="P517" s="1">
        <f>'load data'!L517/1000000*'calc monthly loads'!$B$11</f>
        <v>146.307</v>
      </c>
      <c r="Q517" s="1">
        <f>'load data'!M517/1000000*'calc monthly loads'!$B$11</f>
        <v>139.272</v>
      </c>
      <c r="R517" s="1">
        <f>'load data'!N517/1000000*'calc monthly loads'!$B$11</f>
        <v>104.048</v>
      </c>
      <c r="S517" s="1">
        <f>'load data'!O517/1000000*'calc monthly loads'!$B$11</f>
        <v>85.939</v>
      </c>
      <c r="T517" s="1">
        <f>'load data'!P517/1000000*'calc monthly loads'!$B$11</f>
        <v>73.759</v>
      </c>
      <c r="U517" t="s">
        <v>13</v>
      </c>
      <c r="V517" s="3">
        <f>SUM(I517:S517)</f>
        <v>1790.677</v>
      </c>
      <c r="W517" t="s">
        <v>14</v>
      </c>
      <c r="X517" s="3">
        <f>T517</f>
        <v>73.759</v>
      </c>
    </row>
    <row r="518" spans="6:24" ht="12.75">
      <c r="F518">
        <f>'load data'!A518</f>
        <v>91500</v>
      </c>
      <c r="G518">
        <f>'load data'!B518</f>
        <v>1</v>
      </c>
      <c r="H518">
        <v>52</v>
      </c>
      <c r="I518" s="1">
        <f>'load data'!E518/1000000*'calc monthly loads'!$B$11</f>
        <v>66.619</v>
      </c>
      <c r="J518" s="1">
        <f>'load data'!F518/1000000*'calc monthly loads'!$B$11</f>
        <v>65.00200000000001</v>
      </c>
      <c r="K518" s="1">
        <f>'load data'!G518/1000000*'calc monthly loads'!$B$11</f>
        <v>63.385000000000005</v>
      </c>
      <c r="L518" s="1">
        <f>'load data'!H518/1000000*'calc monthly loads'!$B$11</f>
        <v>64.91799999999999</v>
      </c>
      <c r="M518" s="1">
        <f>'load data'!I518/1000000*'calc monthly loads'!$B$11</f>
        <v>79.604</v>
      </c>
      <c r="N518" s="1">
        <f>'load data'!J518/1000000*'calc monthly loads'!$B$11</f>
        <v>90.923</v>
      </c>
      <c r="O518" s="1">
        <f>'load data'!K518/1000000*'calc monthly loads'!$B$11</f>
        <v>108.36</v>
      </c>
      <c r="P518" s="1">
        <f>'load data'!L518/1000000*'calc monthly loads'!$B$11</f>
        <v>136.248</v>
      </c>
      <c r="Q518" s="1">
        <f>'load data'!M518/1000000*'calc monthly loads'!$B$11</f>
        <v>164.60500000000002</v>
      </c>
      <c r="R518" s="1">
        <f>'load data'!N518/1000000*'calc monthly loads'!$B$11</f>
        <v>183.673</v>
      </c>
      <c r="S518" s="1">
        <f>'load data'!O518/1000000*'calc monthly loads'!$B$11</f>
        <v>190.10600000000002</v>
      </c>
      <c r="T518" s="1">
        <f>'load data'!P518/1000000*'calc monthly loads'!$B$11</f>
        <v>196.714</v>
      </c>
      <c r="U518" t="s">
        <v>13</v>
      </c>
      <c r="V518" s="3">
        <f>SUM(P518:T518)</f>
        <v>871.346</v>
      </c>
      <c r="W518" t="s">
        <v>14</v>
      </c>
      <c r="X518" s="3">
        <f>SUM(I518:O518)</f>
        <v>538.811</v>
      </c>
    </row>
    <row r="519" spans="6:24" ht="12.75">
      <c r="F519">
        <f>'load data'!A519</f>
        <v>91500</v>
      </c>
      <c r="G519">
        <f>'load data'!B519</f>
        <v>2</v>
      </c>
      <c r="I519" s="1">
        <f>'load data'!E519/1000000*'calc monthly loads'!$B$11</f>
        <v>191.555</v>
      </c>
      <c r="J519" s="1">
        <f>'load data'!F519/1000000*'calc monthly loads'!$B$11</f>
        <v>190.21099999999998</v>
      </c>
      <c r="K519" s="1">
        <f>'load data'!G519/1000000*'calc monthly loads'!$B$11</f>
        <v>216.265</v>
      </c>
      <c r="L519" s="1">
        <f>'load data'!H519/1000000*'calc monthly loads'!$B$11</f>
        <v>190.246</v>
      </c>
      <c r="M519" s="1">
        <f>'load data'!I519/1000000*'calc monthly loads'!$B$11</f>
        <v>167.132</v>
      </c>
      <c r="N519" s="1">
        <f>'load data'!J519/1000000*'calc monthly loads'!$B$11</f>
        <v>158.858</v>
      </c>
      <c r="O519" s="1">
        <f>'load data'!K519/1000000*'calc monthly loads'!$B$11</f>
        <v>136.843</v>
      </c>
      <c r="P519" s="1">
        <f>'load data'!L519/1000000*'calc monthly loads'!$B$11</f>
        <v>140.44799999999998</v>
      </c>
      <c r="Q519" s="1">
        <f>'load data'!M519/1000000*'calc monthly loads'!$B$11</f>
        <v>131.18</v>
      </c>
      <c r="R519" s="1">
        <f>'load data'!N519/1000000*'calc monthly loads'!$B$11</f>
        <v>97.33500000000001</v>
      </c>
      <c r="S519" s="1">
        <f>'load data'!O519/1000000*'calc monthly loads'!$B$11</f>
        <v>83.342</v>
      </c>
      <c r="T519" s="1">
        <f>'load data'!P519/1000000*'calc monthly loads'!$B$11</f>
        <v>65.527</v>
      </c>
      <c r="U519" t="s">
        <v>13</v>
      </c>
      <c r="V519" s="3">
        <f>SUM(I519:S519)</f>
        <v>1703.4150000000002</v>
      </c>
      <c r="W519" t="s">
        <v>14</v>
      </c>
      <c r="X519" s="3">
        <f>T519</f>
        <v>65.527</v>
      </c>
    </row>
    <row r="520" spans="6:24" ht="12.75">
      <c r="F520">
        <f>'load data'!A520</f>
        <v>91600</v>
      </c>
      <c r="G520">
        <f>'load data'!B520</f>
        <v>1</v>
      </c>
      <c r="H520">
        <v>62</v>
      </c>
      <c r="I520" s="1">
        <f>'load data'!E520/1000000*'calc monthly loads'!$B$11</f>
        <v>59.57</v>
      </c>
      <c r="J520" s="1">
        <f>'load data'!F520/1000000*'calc monthly loads'!$B$11</f>
        <v>58.394000000000005</v>
      </c>
      <c r="K520" s="1">
        <f>'load data'!G520/1000000*'calc monthly loads'!$B$11</f>
        <v>57.771</v>
      </c>
      <c r="L520" s="1">
        <f>'load data'!H520/1000000*'calc monthly loads'!$B$11</f>
        <v>55.335</v>
      </c>
      <c r="M520" s="1">
        <f>'load data'!I520/1000000*'calc monthly loads'!$B$11</f>
        <v>58.415</v>
      </c>
      <c r="N520" s="1">
        <f>'load data'!J520/1000000*'calc monthly loads'!$B$11</f>
        <v>67.04599999999999</v>
      </c>
      <c r="O520" s="1">
        <f>'load data'!K520/1000000*'calc monthly loads'!$B$11</f>
        <v>79.072</v>
      </c>
      <c r="P520" s="1">
        <f>'load data'!L520/1000000*'calc monthly loads'!$B$11</f>
        <v>91.54599999999999</v>
      </c>
      <c r="Q520" s="1">
        <f>'load data'!M520/1000000*'calc monthly loads'!$B$11</f>
        <v>115.71</v>
      </c>
      <c r="R520" s="1">
        <f>'load data'!N520/1000000*'calc monthly loads'!$B$11</f>
        <v>133.392</v>
      </c>
      <c r="S520" s="1">
        <f>'load data'!O520/1000000*'calc monthly loads'!$B$11</f>
        <v>145.215</v>
      </c>
      <c r="T520" s="1">
        <f>'load data'!P520/1000000*'calc monthly loads'!$B$11</f>
        <v>141.169</v>
      </c>
      <c r="U520" t="s">
        <v>13</v>
      </c>
      <c r="V520" s="3">
        <v>0</v>
      </c>
      <c r="W520" t="s">
        <v>14</v>
      </c>
      <c r="X520" s="3">
        <f>SUM(I520:T520)</f>
        <v>1062.635</v>
      </c>
    </row>
    <row r="521" spans="6:24" ht="12.75">
      <c r="F521">
        <f>'load data'!A521</f>
        <v>91600</v>
      </c>
      <c r="G521">
        <f>'load data'!B521</f>
        <v>2</v>
      </c>
      <c r="I521" s="1">
        <f>'load data'!E521/1000000*'calc monthly loads'!$B$11</f>
        <v>148.358</v>
      </c>
      <c r="J521" s="1">
        <f>'load data'!F521/1000000*'calc monthly loads'!$B$11</f>
        <v>145.838</v>
      </c>
      <c r="K521" s="1">
        <f>'load data'!G521/1000000*'calc monthly loads'!$B$11</f>
        <v>139.69899999999998</v>
      </c>
      <c r="L521" s="1">
        <f>'load data'!H521/1000000*'calc monthly loads'!$B$11</f>
        <v>130.718</v>
      </c>
      <c r="M521" s="1">
        <f>'load data'!I521/1000000*'calc monthly loads'!$B$11</f>
        <v>128.156</v>
      </c>
      <c r="N521" s="1">
        <f>'load data'!J521/1000000*'calc monthly loads'!$B$11</f>
        <v>125.293</v>
      </c>
      <c r="O521" s="1">
        <f>'load data'!K521/1000000*'calc monthly loads'!$B$11</f>
        <v>123.998</v>
      </c>
      <c r="P521" s="1">
        <f>'load data'!L521/1000000*'calc monthly loads'!$B$11</f>
        <v>120.897</v>
      </c>
      <c r="Q521" s="1">
        <f>'load data'!M521/1000000*'calc monthly loads'!$B$11</f>
        <v>114.48500000000001</v>
      </c>
      <c r="R521" s="1">
        <f>'load data'!N521/1000000*'calc monthly loads'!$B$11</f>
        <v>81.424</v>
      </c>
      <c r="S521" s="1">
        <f>'load data'!O521/1000000*'calc monthly loads'!$B$11</f>
        <v>63.987</v>
      </c>
      <c r="T521" s="1">
        <f>'load data'!P521/1000000*'calc monthly loads'!$B$11</f>
        <v>64.869</v>
      </c>
      <c r="U521" t="s">
        <v>13</v>
      </c>
      <c r="V521" s="3">
        <v>0</v>
      </c>
      <c r="W521" t="s">
        <v>14</v>
      </c>
      <c r="X521" s="3">
        <f>SUM(I521:T521)</f>
        <v>1387.722</v>
      </c>
    </row>
    <row r="522" spans="6:24" ht="12.75">
      <c r="F522">
        <f>'load data'!A522</f>
        <v>91700</v>
      </c>
      <c r="G522">
        <f>'load data'!B522</f>
        <v>1</v>
      </c>
      <c r="H522">
        <v>72</v>
      </c>
      <c r="I522" s="1">
        <f>'load data'!E522/1000000*'calc monthly loads'!$B$11</f>
        <v>55.769</v>
      </c>
      <c r="J522" s="1">
        <f>'load data'!F522/1000000*'calc monthly loads'!$B$11</f>
        <v>52.864</v>
      </c>
      <c r="K522" s="1">
        <f>'load data'!G522/1000000*'calc monthly loads'!$B$11</f>
        <v>52.632999999999996</v>
      </c>
      <c r="L522" s="1">
        <f>'load data'!H522/1000000*'calc monthly loads'!$B$11</f>
        <v>52.668</v>
      </c>
      <c r="M522" s="1">
        <f>'load data'!I522/1000000*'calc monthly loads'!$B$11</f>
        <v>53.025</v>
      </c>
      <c r="N522" s="1">
        <f>'load data'!J522/1000000*'calc monthly loads'!$B$11</f>
        <v>56.468999999999994</v>
      </c>
      <c r="O522" s="1">
        <f>'load data'!K522/1000000*'calc monthly loads'!$B$11</f>
        <v>63.693</v>
      </c>
      <c r="P522" s="1">
        <f>'load data'!L522/1000000*'calc monthly loads'!$B$11</f>
        <v>64.197</v>
      </c>
      <c r="Q522" s="1">
        <f>'load data'!M522/1000000*'calc monthly loads'!$B$11</f>
        <v>73.024</v>
      </c>
      <c r="R522" s="1">
        <f>'load data'!N522/1000000*'calc monthly loads'!$B$11</f>
        <v>87.591</v>
      </c>
      <c r="S522" s="1">
        <f>'load data'!O522/1000000*'calc monthly loads'!$B$11</f>
        <v>99.67999999999999</v>
      </c>
      <c r="T522" s="1">
        <f>'load data'!P522/1000000*'calc monthly loads'!$B$11</f>
        <v>113.73599999999999</v>
      </c>
      <c r="U522" t="s">
        <v>13</v>
      </c>
      <c r="V522" s="3">
        <v>0</v>
      </c>
      <c r="W522" t="s">
        <v>14</v>
      </c>
      <c r="X522" s="3">
        <f>SUM(I522:T522)</f>
        <v>825.3489999999999</v>
      </c>
    </row>
    <row r="523" spans="6:24" ht="12.75">
      <c r="F523">
        <f>'load data'!A523</f>
        <v>91700</v>
      </c>
      <c r="G523">
        <f>'load data'!B523</f>
        <v>2</v>
      </c>
      <c r="I523" s="1">
        <f>'load data'!E523/1000000*'calc monthly loads'!$B$11</f>
        <v>117.383</v>
      </c>
      <c r="J523" s="1">
        <f>'load data'!F523/1000000*'calc monthly loads'!$B$11</f>
        <v>119.798</v>
      </c>
      <c r="K523" s="1">
        <f>'load data'!G523/1000000*'calc monthly loads'!$B$11</f>
        <v>118.41900000000001</v>
      </c>
      <c r="L523" s="1">
        <f>'load data'!H523/1000000*'calc monthly loads'!$B$11</f>
        <v>107.961</v>
      </c>
      <c r="M523" s="1">
        <f>'load data'!I523/1000000*'calc monthly loads'!$B$11</f>
        <v>108.927</v>
      </c>
      <c r="N523" s="1">
        <f>'load data'!J523/1000000*'calc monthly loads'!$B$11</f>
        <v>104.699</v>
      </c>
      <c r="O523" s="1">
        <f>'load data'!K523/1000000*'calc monthly loads'!$B$11</f>
        <v>79.17699999999999</v>
      </c>
      <c r="P523" s="1">
        <f>'load data'!L523/1000000*'calc monthly loads'!$B$11</f>
        <v>79.03</v>
      </c>
      <c r="Q523" s="1">
        <f>'load data'!M523/1000000*'calc monthly loads'!$B$11</f>
        <v>68.18</v>
      </c>
      <c r="R523" s="1">
        <f>'load data'!N523/1000000*'calc monthly loads'!$B$11</f>
        <v>62.986000000000004</v>
      </c>
      <c r="S523" s="1">
        <f>'load data'!O523/1000000*'calc monthly loads'!$B$11</f>
        <v>57.491</v>
      </c>
      <c r="T523" s="1">
        <f>'load data'!P523/1000000*'calc monthly loads'!$B$11</f>
        <v>56.616</v>
      </c>
      <c r="U523" t="s">
        <v>13</v>
      </c>
      <c r="V523" s="3">
        <v>0</v>
      </c>
      <c r="W523" t="s">
        <v>14</v>
      </c>
      <c r="X523" s="3">
        <f>SUM(I523:T523)</f>
        <v>1080.6670000000001</v>
      </c>
    </row>
    <row r="524" spans="6:24" ht="12.75">
      <c r="F524">
        <f>'load data'!A524</f>
        <v>91800</v>
      </c>
      <c r="G524">
        <f>'load data'!B524</f>
        <v>1</v>
      </c>
      <c r="H524">
        <v>12</v>
      </c>
      <c r="I524" s="1">
        <f>'load data'!E524/1000000*'calc monthly loads'!$B$11</f>
        <v>54.208</v>
      </c>
      <c r="J524" s="1">
        <f>'load data'!F524/1000000*'calc monthly loads'!$B$11</f>
        <v>58.765</v>
      </c>
      <c r="K524" s="1">
        <f>'load data'!G524/1000000*'calc monthly loads'!$B$11</f>
        <v>58.975</v>
      </c>
      <c r="L524" s="1">
        <f>'load data'!H524/1000000*'calc monthly loads'!$B$11</f>
        <v>62.958</v>
      </c>
      <c r="M524" s="1">
        <f>'load data'!I524/1000000*'calc monthly loads'!$B$11</f>
        <v>66.54899999999999</v>
      </c>
      <c r="N524" s="1">
        <f>'load data'!J524/1000000*'calc monthly loads'!$B$11</f>
        <v>74.99799999999999</v>
      </c>
      <c r="O524" s="1">
        <f>'load data'!K524/1000000*'calc monthly loads'!$B$11</f>
        <v>93.268</v>
      </c>
      <c r="P524" s="1">
        <f>'load data'!L524/1000000*'calc monthly loads'!$B$11</f>
        <v>144.62699999999998</v>
      </c>
      <c r="Q524" s="1">
        <f>'load data'!M524/1000000*'calc monthly loads'!$B$11</f>
        <v>175.889</v>
      </c>
      <c r="R524" s="1">
        <f>'load data'!N524/1000000*'calc monthly loads'!$B$11</f>
        <v>179.43800000000002</v>
      </c>
      <c r="S524" s="1">
        <f>'load data'!O524/1000000*'calc monthly loads'!$B$11</f>
        <v>205.982</v>
      </c>
      <c r="T524" s="1">
        <f>'load data'!P524/1000000*'calc monthly loads'!$B$11</f>
        <v>194.936</v>
      </c>
      <c r="U524" t="s">
        <v>13</v>
      </c>
      <c r="V524" s="3">
        <f>SUM(P524:T524)</f>
        <v>900.872</v>
      </c>
      <c r="W524" t="s">
        <v>14</v>
      </c>
      <c r="X524" s="3">
        <f>SUM(I524:O524)</f>
        <v>469.721</v>
      </c>
    </row>
    <row r="525" spans="6:24" ht="12.75">
      <c r="F525">
        <f>'load data'!A525</f>
        <v>91800</v>
      </c>
      <c r="G525">
        <f>'load data'!B525</f>
        <v>2</v>
      </c>
      <c r="I525" s="1">
        <f>'load data'!E525/1000000*'calc monthly loads'!$B$11</f>
        <v>193.82999999999998</v>
      </c>
      <c r="J525" s="1">
        <f>'load data'!F525/1000000*'calc monthly loads'!$B$11</f>
        <v>205.03</v>
      </c>
      <c r="K525" s="1">
        <f>'load data'!G525/1000000*'calc monthly loads'!$B$11</f>
        <v>201.474</v>
      </c>
      <c r="L525" s="1">
        <f>'load data'!H525/1000000*'calc monthly loads'!$B$11</f>
        <v>192.53500000000003</v>
      </c>
      <c r="M525" s="1">
        <f>'load data'!I525/1000000*'calc monthly loads'!$B$11</f>
        <v>174.14600000000002</v>
      </c>
      <c r="N525" s="1">
        <f>'load data'!J525/1000000*'calc monthly loads'!$B$11</f>
        <v>178.03799999999998</v>
      </c>
      <c r="O525" s="1">
        <f>'load data'!K525/1000000*'calc monthly loads'!$B$11</f>
        <v>154.434</v>
      </c>
      <c r="P525" s="1">
        <f>'load data'!L525/1000000*'calc monthly loads'!$B$11</f>
        <v>143.465</v>
      </c>
      <c r="Q525" s="1">
        <f>'load data'!M525/1000000*'calc monthly loads'!$B$11</f>
        <v>131.642</v>
      </c>
      <c r="R525" s="1">
        <f>'load data'!N525/1000000*'calc monthly loads'!$B$11</f>
        <v>96.278</v>
      </c>
      <c r="S525" s="1">
        <f>'load data'!O525/1000000*'calc monthly loads'!$B$11</f>
        <v>80.185</v>
      </c>
      <c r="T525" s="1">
        <f>'load data'!P525/1000000*'calc monthly loads'!$B$11</f>
        <v>66.304</v>
      </c>
      <c r="U525" t="s">
        <v>13</v>
      </c>
      <c r="V525" s="3">
        <f>SUM(I525:S525)</f>
        <v>1751.057</v>
      </c>
      <c r="W525" t="s">
        <v>14</v>
      </c>
      <c r="X525" s="3">
        <f>T525</f>
        <v>66.304</v>
      </c>
    </row>
    <row r="526" spans="6:24" ht="12.75">
      <c r="F526">
        <f>'load data'!A526</f>
        <v>91900</v>
      </c>
      <c r="G526">
        <f>'load data'!B526</f>
        <v>1</v>
      </c>
      <c r="H526">
        <v>22</v>
      </c>
      <c r="I526" s="1">
        <f>'load data'!E526/1000000*'calc monthly loads'!$B$11</f>
        <v>62.937000000000005</v>
      </c>
      <c r="J526" s="1">
        <f>'load data'!F526/1000000*'calc monthly loads'!$B$11</f>
        <v>61.257</v>
      </c>
      <c r="K526" s="1">
        <f>'load data'!G526/1000000*'calc monthly loads'!$B$11</f>
        <v>59.913000000000004</v>
      </c>
      <c r="L526" s="1">
        <f>'load data'!H526/1000000*'calc monthly loads'!$B$11</f>
        <v>61.36900000000001</v>
      </c>
      <c r="M526" s="1">
        <f>'load data'!I526/1000000*'calc monthly loads'!$B$11</f>
        <v>70.01400000000001</v>
      </c>
      <c r="N526" s="1">
        <f>'load data'!J526/1000000*'calc monthly loads'!$B$11</f>
        <v>80.54899999999999</v>
      </c>
      <c r="O526" s="1">
        <f>'load data'!K526/1000000*'calc monthly loads'!$B$11</f>
        <v>101.759</v>
      </c>
      <c r="P526" s="1">
        <f>'load data'!L526/1000000*'calc monthly loads'!$B$11</f>
        <v>130.46599999999998</v>
      </c>
      <c r="Q526" s="1">
        <f>'load data'!M526/1000000*'calc monthly loads'!$B$11</f>
        <v>147.924</v>
      </c>
      <c r="R526" s="1">
        <f>'load data'!N526/1000000*'calc monthly loads'!$B$11</f>
        <v>189.83999999999997</v>
      </c>
      <c r="S526" s="1">
        <f>'load data'!O526/1000000*'calc monthly loads'!$B$11</f>
        <v>210.616</v>
      </c>
      <c r="T526" s="1">
        <f>'load data'!P526/1000000*'calc monthly loads'!$B$11</f>
        <v>194.649</v>
      </c>
      <c r="U526" t="s">
        <v>13</v>
      </c>
      <c r="V526" s="3">
        <f>SUM(P526:T526)</f>
        <v>873.495</v>
      </c>
      <c r="W526" t="s">
        <v>14</v>
      </c>
      <c r="X526" s="3">
        <f>SUM(I526:O526)</f>
        <v>497.798</v>
      </c>
    </row>
    <row r="527" spans="6:24" ht="12.75">
      <c r="F527">
        <f>'load data'!A527</f>
        <v>91900</v>
      </c>
      <c r="G527">
        <f>'load data'!B527</f>
        <v>2</v>
      </c>
      <c r="I527" s="1">
        <f>'load data'!E527/1000000*'calc monthly loads'!$B$11</f>
        <v>188.636</v>
      </c>
      <c r="J527" s="1">
        <f>'load data'!F527/1000000*'calc monthly loads'!$B$11</f>
        <v>191.177</v>
      </c>
      <c r="K527" s="1">
        <f>'load data'!G527/1000000*'calc monthly loads'!$B$11</f>
        <v>189.875</v>
      </c>
      <c r="L527" s="1">
        <f>'load data'!H527/1000000*'calc monthly loads'!$B$11</f>
        <v>184.835</v>
      </c>
      <c r="M527" s="1">
        <f>'load data'!I527/1000000*'calc monthly loads'!$B$11</f>
        <v>176.904</v>
      </c>
      <c r="N527" s="1">
        <f>'load data'!J527/1000000*'calc monthly loads'!$B$11</f>
        <v>165.522</v>
      </c>
      <c r="O527" s="1">
        <f>'load data'!K527/1000000*'calc monthly loads'!$B$11</f>
        <v>151.41</v>
      </c>
      <c r="P527" s="1">
        <f>'load data'!L527/1000000*'calc monthly loads'!$B$11</f>
        <v>143.458</v>
      </c>
      <c r="Q527" s="1">
        <f>'load data'!M527/1000000*'calc monthly loads'!$B$11</f>
        <v>126.133</v>
      </c>
      <c r="R527" s="1">
        <f>'load data'!N527/1000000*'calc monthly loads'!$B$11</f>
        <v>97.055</v>
      </c>
      <c r="S527" s="1">
        <f>'load data'!O527/1000000*'calc monthly loads'!$B$11</f>
        <v>76.818</v>
      </c>
      <c r="T527" s="1">
        <f>'load data'!P527/1000000*'calc monthly loads'!$B$11</f>
        <v>68.278</v>
      </c>
      <c r="U527" t="s">
        <v>13</v>
      </c>
      <c r="V527" s="3">
        <f>SUM(I527:S527)</f>
        <v>1691.8230000000003</v>
      </c>
      <c r="W527" t="s">
        <v>14</v>
      </c>
      <c r="X527" s="3">
        <f>T527</f>
        <v>68.278</v>
      </c>
    </row>
    <row r="528" spans="6:24" ht="12.75">
      <c r="F528">
        <f>'load data'!A528</f>
        <v>92000</v>
      </c>
      <c r="G528">
        <f>'load data'!B528</f>
        <v>1</v>
      </c>
      <c r="H528">
        <v>32</v>
      </c>
      <c r="I528" s="1">
        <f>'load data'!E528/1000000*'calc monthly loads'!$B$11</f>
        <v>60.9</v>
      </c>
      <c r="J528" s="1">
        <f>'load data'!F528/1000000*'calc monthly loads'!$B$11</f>
        <v>59.094</v>
      </c>
      <c r="K528" s="1">
        <f>'load data'!G528/1000000*'calc monthly loads'!$B$11</f>
        <v>58.912</v>
      </c>
      <c r="L528" s="1">
        <f>'load data'!H528/1000000*'calc monthly loads'!$B$11</f>
        <v>61.410999999999994</v>
      </c>
      <c r="M528" s="1">
        <f>'load data'!I528/1000000*'calc monthly loads'!$B$11</f>
        <v>70.147</v>
      </c>
      <c r="N528" s="1">
        <f>'load data'!J528/1000000*'calc monthly loads'!$B$11</f>
        <v>80.262</v>
      </c>
      <c r="O528" s="1">
        <f>'load data'!K528/1000000*'calc monthly loads'!$B$11</f>
        <v>101.934</v>
      </c>
      <c r="P528" s="1">
        <f>'load data'!L528/1000000*'calc monthly loads'!$B$11</f>
        <v>133.987</v>
      </c>
      <c r="Q528" s="1">
        <f>'load data'!M528/1000000*'calc monthly loads'!$B$11</f>
        <v>150.227</v>
      </c>
      <c r="R528" s="1">
        <f>'load data'!N528/1000000*'calc monthly loads'!$B$11</f>
        <v>183.652</v>
      </c>
      <c r="S528" s="1">
        <f>'load data'!O528/1000000*'calc monthly loads'!$B$11</f>
        <v>196.392</v>
      </c>
      <c r="T528" s="1">
        <f>'load data'!P528/1000000*'calc monthly loads'!$B$11</f>
        <v>202.048</v>
      </c>
      <c r="U528" t="s">
        <v>13</v>
      </c>
      <c r="V528" s="3">
        <f>SUM(P528:T528)</f>
        <v>866.306</v>
      </c>
      <c r="W528" t="s">
        <v>14</v>
      </c>
      <c r="X528" s="3">
        <f>SUM(I528:O528)</f>
        <v>492.65999999999997</v>
      </c>
    </row>
    <row r="529" spans="6:24" ht="12.75">
      <c r="F529">
        <f>'load data'!A529</f>
        <v>92000</v>
      </c>
      <c r="G529">
        <f>'load data'!B529</f>
        <v>2</v>
      </c>
      <c r="I529" s="1">
        <f>'load data'!E529/1000000*'calc monthly loads'!$B$11</f>
        <v>189.504</v>
      </c>
      <c r="J529" s="1">
        <f>'load data'!F529/1000000*'calc monthly loads'!$B$11</f>
        <v>207.907</v>
      </c>
      <c r="K529" s="1">
        <f>'load data'!G529/1000000*'calc monthly loads'!$B$11</f>
        <v>233.44299999999998</v>
      </c>
      <c r="L529" s="1">
        <f>'load data'!H529/1000000*'calc monthly loads'!$B$11</f>
        <v>203.525</v>
      </c>
      <c r="M529" s="1">
        <f>'load data'!I529/1000000*'calc monthly loads'!$B$11</f>
        <v>190.08499999999998</v>
      </c>
      <c r="N529" s="1">
        <f>'load data'!J529/1000000*'calc monthly loads'!$B$11</f>
        <v>175.81900000000002</v>
      </c>
      <c r="O529" s="1">
        <f>'load data'!K529/1000000*'calc monthly loads'!$B$11</f>
        <v>157.766</v>
      </c>
      <c r="P529" s="1">
        <f>'load data'!L529/1000000*'calc monthly loads'!$B$11</f>
        <v>159.70499999999998</v>
      </c>
      <c r="Q529" s="1">
        <f>'load data'!M529/1000000*'calc monthly loads'!$B$11</f>
        <v>137.431</v>
      </c>
      <c r="R529" s="1">
        <f>'load data'!N529/1000000*'calc monthly loads'!$B$11</f>
        <v>98.168</v>
      </c>
      <c r="S529" s="1">
        <f>'load data'!O529/1000000*'calc monthly loads'!$B$11</f>
        <v>76.496</v>
      </c>
      <c r="T529" s="1">
        <f>'load data'!P529/1000000*'calc monthly loads'!$B$11</f>
        <v>70.126</v>
      </c>
      <c r="U529" t="s">
        <v>13</v>
      </c>
      <c r="V529" s="3">
        <f>SUM(I529:S529)</f>
        <v>1829.8490000000002</v>
      </c>
      <c r="W529" t="s">
        <v>14</v>
      </c>
      <c r="X529" s="3">
        <f>T529</f>
        <v>70.126</v>
      </c>
    </row>
    <row r="530" spans="6:24" ht="12.75">
      <c r="F530">
        <f>'load data'!A530</f>
        <v>92100</v>
      </c>
      <c r="G530">
        <f>'load data'!B530</f>
        <v>1</v>
      </c>
      <c r="H530">
        <v>42</v>
      </c>
      <c r="I530" s="1">
        <f>'load data'!E530/1000000*'calc monthly loads'!$B$11</f>
        <v>62.489</v>
      </c>
      <c r="J530" s="1">
        <f>'load data'!F530/1000000*'calc monthly loads'!$B$11</f>
        <v>61.522999999999996</v>
      </c>
      <c r="K530" s="1">
        <f>'load data'!G530/1000000*'calc monthly loads'!$B$11</f>
        <v>61.803</v>
      </c>
      <c r="L530" s="1">
        <f>'load data'!H530/1000000*'calc monthly loads'!$B$11</f>
        <v>63.7</v>
      </c>
      <c r="M530" s="1">
        <f>'load data'!I530/1000000*'calc monthly loads'!$B$11</f>
        <v>72.072</v>
      </c>
      <c r="N530" s="1">
        <f>'load data'!J530/1000000*'calc monthly loads'!$B$11</f>
        <v>81.389</v>
      </c>
      <c r="O530" s="1">
        <f>'load data'!K530/1000000*'calc monthly loads'!$B$11</f>
        <v>99.911</v>
      </c>
      <c r="P530" s="1">
        <f>'load data'!L530/1000000*'calc monthly loads'!$B$11</f>
        <v>128.947</v>
      </c>
      <c r="Q530" s="1">
        <f>'load data'!M530/1000000*'calc monthly loads'!$B$11</f>
        <v>147.05599999999998</v>
      </c>
      <c r="R530" s="1">
        <f>'load data'!N530/1000000*'calc monthly loads'!$B$11</f>
        <v>192.304</v>
      </c>
      <c r="S530" s="1">
        <f>'load data'!O530/1000000*'calc monthly loads'!$B$11</f>
        <v>205.478</v>
      </c>
      <c r="T530" s="1">
        <f>'load data'!P530/1000000*'calc monthly loads'!$B$11</f>
        <v>209.622</v>
      </c>
      <c r="U530" t="s">
        <v>13</v>
      </c>
      <c r="V530" s="3">
        <f>SUM(P530:T530)</f>
        <v>883.4070000000002</v>
      </c>
      <c r="W530" t="s">
        <v>14</v>
      </c>
      <c r="X530" s="3">
        <f>SUM(I530:O530)</f>
        <v>502.887</v>
      </c>
    </row>
    <row r="531" spans="6:24" ht="12.75">
      <c r="F531">
        <f>'load data'!A531</f>
        <v>92100</v>
      </c>
      <c r="G531">
        <f>'load data'!B531</f>
        <v>2</v>
      </c>
      <c r="I531" s="1">
        <f>'load data'!E531/1000000*'calc monthly loads'!$B$11</f>
        <v>198.541</v>
      </c>
      <c r="J531" s="1">
        <f>'load data'!F531/1000000*'calc monthly loads'!$B$11</f>
        <v>203.24499999999998</v>
      </c>
      <c r="K531" s="1">
        <f>'load data'!G531/1000000*'calc monthly loads'!$B$11</f>
        <v>207.158</v>
      </c>
      <c r="L531" s="1">
        <f>'load data'!H531/1000000*'calc monthly loads'!$B$11</f>
        <v>198.506</v>
      </c>
      <c r="M531" s="1">
        <f>'load data'!I531/1000000*'calc monthly loads'!$B$11</f>
        <v>187.985</v>
      </c>
      <c r="N531" s="1">
        <f>'load data'!J531/1000000*'calc monthly loads'!$B$11</f>
        <v>165.067</v>
      </c>
      <c r="O531" s="1">
        <f>'load data'!K531/1000000*'calc monthly loads'!$B$11</f>
        <v>158.249</v>
      </c>
      <c r="P531" s="1">
        <f>'load data'!L531/1000000*'calc monthly loads'!$B$11</f>
        <v>150.269</v>
      </c>
      <c r="Q531" s="1">
        <f>'load data'!M531/1000000*'calc monthly loads'!$B$11</f>
        <v>127.589</v>
      </c>
      <c r="R531" s="1">
        <f>'load data'!N531/1000000*'calc monthly loads'!$B$11</f>
        <v>91.308</v>
      </c>
      <c r="S531" s="1">
        <f>'load data'!O531/1000000*'calc monthly loads'!$B$11</f>
        <v>77.476</v>
      </c>
      <c r="T531" s="1">
        <f>'load data'!P531/1000000*'calc monthly loads'!$B$11</f>
        <v>66.731</v>
      </c>
      <c r="U531" t="s">
        <v>13</v>
      </c>
      <c r="V531" s="3">
        <f>SUM(I531:S531)</f>
        <v>1765.393</v>
      </c>
      <c r="W531" t="s">
        <v>14</v>
      </c>
      <c r="X531" s="3">
        <f>T531</f>
        <v>66.731</v>
      </c>
    </row>
    <row r="532" spans="6:24" ht="12.75">
      <c r="F532">
        <f>'load data'!A532</f>
        <v>92200</v>
      </c>
      <c r="G532">
        <f>'load data'!B532</f>
        <v>1</v>
      </c>
      <c r="H532">
        <v>52</v>
      </c>
      <c r="I532" s="1">
        <f>'load data'!E532/1000000*'calc monthly loads'!$B$11</f>
        <v>59.75899999999999</v>
      </c>
      <c r="J532" s="1">
        <f>'load data'!F532/1000000*'calc monthly loads'!$B$11</f>
        <v>56.938</v>
      </c>
      <c r="K532" s="1">
        <f>'load data'!G532/1000000*'calc monthly loads'!$B$11</f>
        <v>57.028999999999996</v>
      </c>
      <c r="L532" s="1">
        <f>'load data'!H532/1000000*'calc monthly loads'!$B$11</f>
        <v>58.772000000000006</v>
      </c>
      <c r="M532" s="1">
        <f>'load data'!I532/1000000*'calc monthly loads'!$B$11</f>
        <v>67.109</v>
      </c>
      <c r="N532" s="1">
        <f>'load data'!J532/1000000*'calc monthly loads'!$B$11</f>
        <v>79.51299999999999</v>
      </c>
      <c r="O532" s="1">
        <f>'load data'!K532/1000000*'calc monthly loads'!$B$11</f>
        <v>96.92200000000001</v>
      </c>
      <c r="P532" s="1">
        <f>'load data'!L532/1000000*'calc monthly loads'!$B$11</f>
        <v>143.157</v>
      </c>
      <c r="Q532" s="1">
        <f>'load data'!M532/1000000*'calc monthly loads'!$B$11</f>
        <v>167.636</v>
      </c>
      <c r="R532" s="1">
        <f>'load data'!N532/1000000*'calc monthly loads'!$B$11</f>
        <v>179.914</v>
      </c>
      <c r="S532" s="1">
        <f>'load data'!O532/1000000*'calc monthly loads'!$B$11</f>
        <v>217.805</v>
      </c>
      <c r="T532" s="1">
        <f>'load data'!P532/1000000*'calc monthly loads'!$B$11</f>
        <v>193.03900000000002</v>
      </c>
      <c r="U532" t="s">
        <v>13</v>
      </c>
      <c r="V532" s="3">
        <f>SUM(P532:T532)</f>
        <v>901.5509999999999</v>
      </c>
      <c r="W532" t="s">
        <v>14</v>
      </c>
      <c r="X532" s="3">
        <f>SUM(I532:O532)</f>
        <v>476.042</v>
      </c>
    </row>
    <row r="533" spans="6:24" ht="12.75">
      <c r="F533">
        <f>'load data'!A533</f>
        <v>92200</v>
      </c>
      <c r="G533">
        <f>'load data'!B533</f>
        <v>2</v>
      </c>
      <c r="I533" s="1">
        <f>'load data'!E533/1000000*'calc monthly loads'!$B$11</f>
        <v>184.28199999999998</v>
      </c>
      <c r="J533" s="1">
        <f>'load data'!F533/1000000*'calc monthly loads'!$B$11</f>
        <v>192.437</v>
      </c>
      <c r="K533" s="1">
        <f>'load data'!G533/1000000*'calc monthly loads'!$B$11</f>
        <v>193.07399999999998</v>
      </c>
      <c r="L533" s="1">
        <f>'load data'!H533/1000000*'calc monthly loads'!$B$11</f>
        <v>188.46099999999998</v>
      </c>
      <c r="M533" s="1">
        <f>'load data'!I533/1000000*'calc monthly loads'!$B$11</f>
        <v>177.093</v>
      </c>
      <c r="N533" s="1">
        <f>'load data'!J533/1000000*'calc monthly loads'!$B$11</f>
        <v>157.87800000000001</v>
      </c>
      <c r="O533" s="1">
        <f>'load data'!K533/1000000*'calc monthly loads'!$B$11</f>
        <v>135.03</v>
      </c>
      <c r="P533" s="1">
        <f>'load data'!L533/1000000*'calc monthly loads'!$B$11</f>
        <v>130.893</v>
      </c>
      <c r="Q533" s="1">
        <f>'load data'!M533/1000000*'calc monthly loads'!$B$11</f>
        <v>121.06500000000001</v>
      </c>
      <c r="R533" s="1">
        <f>'load data'!N533/1000000*'calc monthly loads'!$B$11</f>
        <v>90.482</v>
      </c>
      <c r="S533" s="1">
        <f>'load data'!O533/1000000*'calc monthly loads'!$B$11</f>
        <v>74.32600000000001</v>
      </c>
      <c r="T533" s="1">
        <f>'load data'!P533/1000000*'calc monthly loads'!$B$11</f>
        <v>61.922</v>
      </c>
      <c r="U533" t="s">
        <v>13</v>
      </c>
      <c r="V533" s="3">
        <f>SUM(I533:S533)</f>
        <v>1645.021</v>
      </c>
      <c r="W533" t="s">
        <v>14</v>
      </c>
      <c r="X533" s="3">
        <f>T533</f>
        <v>61.922</v>
      </c>
    </row>
    <row r="534" spans="6:24" ht="12.75">
      <c r="F534">
        <f>'load data'!A534</f>
        <v>92300</v>
      </c>
      <c r="G534">
        <f>'load data'!B534</f>
        <v>1</v>
      </c>
      <c r="H534">
        <v>62</v>
      </c>
      <c r="I534" s="1">
        <f>'load data'!E534/1000000*'calc monthly loads'!$B$11</f>
        <v>57.813</v>
      </c>
      <c r="J534" s="1">
        <f>'load data'!F534/1000000*'calc monthly loads'!$B$11</f>
        <v>55.370000000000005</v>
      </c>
      <c r="K534" s="1">
        <f>'load data'!G534/1000000*'calc monthly loads'!$B$11</f>
        <v>53.788</v>
      </c>
      <c r="L534" s="1">
        <f>'load data'!H534/1000000*'calc monthly loads'!$B$11</f>
        <v>53.424</v>
      </c>
      <c r="M534" s="1">
        <f>'load data'!I534/1000000*'calc monthly loads'!$B$11</f>
        <v>58.002</v>
      </c>
      <c r="N534" s="1">
        <f>'load data'!J534/1000000*'calc monthly loads'!$B$11</f>
        <v>66.241</v>
      </c>
      <c r="O534" s="1">
        <f>'load data'!K534/1000000*'calc monthly loads'!$B$11</f>
        <v>80.528</v>
      </c>
      <c r="P534" s="1">
        <f>'load data'!L534/1000000*'calc monthly loads'!$B$11</f>
        <v>91.196</v>
      </c>
      <c r="Q534" s="1">
        <f>'load data'!M534/1000000*'calc monthly loads'!$B$11</f>
        <v>105.238</v>
      </c>
      <c r="R534" s="1">
        <f>'load data'!N534/1000000*'calc monthly loads'!$B$11</f>
        <v>122.213</v>
      </c>
      <c r="S534" s="1">
        <f>'load data'!O534/1000000*'calc monthly loads'!$B$11</f>
        <v>134.652</v>
      </c>
      <c r="T534" s="1">
        <f>'load data'!P534/1000000*'calc monthly loads'!$B$11</f>
        <v>130.63400000000001</v>
      </c>
      <c r="U534" t="s">
        <v>13</v>
      </c>
      <c r="V534" s="3">
        <v>0</v>
      </c>
      <c r="W534" t="s">
        <v>14</v>
      </c>
      <c r="X534" s="3">
        <f>SUM(I534:T534)</f>
        <v>1009.0989999999999</v>
      </c>
    </row>
    <row r="535" spans="6:24" ht="12.75">
      <c r="F535">
        <f>'load data'!A535</f>
        <v>92300</v>
      </c>
      <c r="G535">
        <f>'load data'!B535</f>
        <v>2</v>
      </c>
      <c r="I535" s="1">
        <f>'load data'!E535/1000000*'calc monthly loads'!$B$11</f>
        <v>129.01</v>
      </c>
      <c r="J535" s="1">
        <f>'load data'!F535/1000000*'calc monthly loads'!$B$11</f>
        <v>138.59300000000002</v>
      </c>
      <c r="K535" s="1">
        <f>'load data'!G535/1000000*'calc monthly loads'!$B$11</f>
        <v>142.576</v>
      </c>
      <c r="L535" s="1">
        <f>'load data'!H535/1000000*'calc monthly loads'!$B$11</f>
        <v>138.635</v>
      </c>
      <c r="M535" s="1">
        <f>'load data'!I535/1000000*'calc monthly loads'!$B$11</f>
        <v>133.749</v>
      </c>
      <c r="N535" s="1">
        <f>'load data'!J535/1000000*'calc monthly loads'!$B$11</f>
        <v>136.927</v>
      </c>
      <c r="O535" s="1">
        <f>'load data'!K535/1000000*'calc monthly loads'!$B$11</f>
        <v>123.04599999999999</v>
      </c>
      <c r="P535" s="1">
        <f>'load data'!L535/1000000*'calc monthly loads'!$B$11</f>
        <v>120.96700000000001</v>
      </c>
      <c r="Q535" s="1">
        <f>'load data'!M535/1000000*'calc monthly loads'!$B$11</f>
        <v>115.33200000000001</v>
      </c>
      <c r="R535" s="1">
        <f>'load data'!N535/1000000*'calc monthly loads'!$B$11</f>
        <v>85.4</v>
      </c>
      <c r="S535" s="1">
        <f>'load data'!O535/1000000*'calc monthly loads'!$B$11</f>
        <v>77.553</v>
      </c>
      <c r="T535" s="1">
        <f>'load data'!P535/1000000*'calc monthly loads'!$B$11</f>
        <v>75.38300000000001</v>
      </c>
      <c r="U535" t="s">
        <v>13</v>
      </c>
      <c r="V535" s="3">
        <v>0</v>
      </c>
      <c r="W535" t="s">
        <v>14</v>
      </c>
      <c r="X535" s="3">
        <f>SUM(I535:T535)</f>
        <v>1417.1710000000005</v>
      </c>
    </row>
    <row r="536" spans="6:24" ht="12.75">
      <c r="F536">
        <f>'load data'!A536</f>
        <v>92400</v>
      </c>
      <c r="G536">
        <f>'load data'!B536</f>
        <v>1</v>
      </c>
      <c r="H536">
        <v>72</v>
      </c>
      <c r="I536" s="1">
        <f>'load data'!E536/1000000*'calc monthly loads'!$B$11</f>
        <v>66.26899999999999</v>
      </c>
      <c r="J536" s="1">
        <f>'load data'!F536/1000000*'calc monthly loads'!$B$11</f>
        <v>65.492</v>
      </c>
      <c r="K536" s="1">
        <f>'load data'!G536/1000000*'calc monthly loads'!$B$11</f>
        <v>58.681</v>
      </c>
      <c r="L536" s="1">
        <f>'load data'!H536/1000000*'calc monthly loads'!$B$11</f>
        <v>56.364000000000004</v>
      </c>
      <c r="M536" s="1">
        <f>'load data'!I536/1000000*'calc monthly loads'!$B$11</f>
        <v>59.311</v>
      </c>
      <c r="N536" s="1">
        <f>'load data'!J536/1000000*'calc monthly loads'!$B$11</f>
        <v>62.50299999999999</v>
      </c>
      <c r="O536" s="1">
        <f>'load data'!K536/1000000*'calc monthly loads'!$B$11</f>
        <v>75.691</v>
      </c>
      <c r="P536" s="1">
        <f>'load data'!L536/1000000*'calc monthly loads'!$B$11</f>
        <v>75.39699999999999</v>
      </c>
      <c r="Q536" s="1">
        <f>'load data'!M536/1000000*'calc monthly loads'!$B$11</f>
        <v>94.241</v>
      </c>
      <c r="R536" s="1">
        <f>'load data'!N536/1000000*'calc monthly loads'!$B$11</f>
        <v>116.10900000000001</v>
      </c>
      <c r="S536" s="1">
        <f>'load data'!O536/1000000*'calc monthly loads'!$B$11</f>
        <v>125.076</v>
      </c>
      <c r="T536" s="1">
        <f>'load data'!P536/1000000*'calc monthly loads'!$B$11</f>
        <v>119.385</v>
      </c>
      <c r="U536" t="s">
        <v>13</v>
      </c>
      <c r="V536" s="3">
        <v>0</v>
      </c>
      <c r="W536" t="s">
        <v>14</v>
      </c>
      <c r="X536" s="3">
        <f>SUM(I536:T536)</f>
        <v>974.5190000000001</v>
      </c>
    </row>
    <row r="537" spans="6:24" ht="12.75">
      <c r="F537">
        <f>'load data'!A537</f>
        <v>92400</v>
      </c>
      <c r="G537">
        <f>'load data'!B537</f>
        <v>2</v>
      </c>
      <c r="I537" s="1">
        <f>'load data'!E537/1000000*'calc monthly loads'!$B$11</f>
        <v>114.254</v>
      </c>
      <c r="J537" s="1">
        <f>'load data'!F537/1000000*'calc monthly loads'!$B$11</f>
        <v>122.759</v>
      </c>
      <c r="K537" s="1">
        <f>'load data'!G537/1000000*'calc monthly loads'!$B$11</f>
        <v>122.535</v>
      </c>
      <c r="L537" s="1">
        <f>'load data'!H537/1000000*'calc monthly loads'!$B$11</f>
        <v>114.317</v>
      </c>
      <c r="M537" s="1">
        <f>'load data'!I537/1000000*'calc monthly loads'!$B$11</f>
        <v>122.37400000000001</v>
      </c>
      <c r="N537" s="1">
        <f>'load data'!J537/1000000*'calc monthly loads'!$B$11</f>
        <v>119.238</v>
      </c>
      <c r="O537" s="1">
        <f>'load data'!K537/1000000*'calc monthly loads'!$B$11</f>
        <v>101.53500000000001</v>
      </c>
      <c r="P537" s="1">
        <f>'load data'!L537/1000000*'calc monthly loads'!$B$11</f>
        <v>80.416</v>
      </c>
      <c r="Q537" s="1">
        <f>'load data'!M537/1000000*'calc monthly loads'!$B$11</f>
        <v>71.127</v>
      </c>
      <c r="R537" s="1">
        <f>'load data'!N537/1000000*'calc monthly loads'!$B$11</f>
        <v>67.64800000000001</v>
      </c>
      <c r="S537" s="1">
        <f>'load data'!O537/1000000*'calc monthly loads'!$B$11</f>
        <v>66.731</v>
      </c>
      <c r="T537" s="1">
        <f>'load data'!P537/1000000*'calc monthly loads'!$B$11</f>
        <v>63.784</v>
      </c>
      <c r="U537" t="s">
        <v>13</v>
      </c>
      <c r="V537" s="3">
        <v>0</v>
      </c>
      <c r="W537" t="s">
        <v>14</v>
      </c>
      <c r="X537" s="3">
        <f>SUM(I537:T537)</f>
        <v>1166.718</v>
      </c>
    </row>
    <row r="538" spans="6:24" ht="12.75">
      <c r="F538">
        <f>'load data'!A538</f>
        <v>92500</v>
      </c>
      <c r="G538">
        <f>'load data'!B538</f>
        <v>1</v>
      </c>
      <c r="H538">
        <v>12</v>
      </c>
      <c r="I538" s="1">
        <f>'load data'!E538/1000000*'calc monthly loads'!$B$11</f>
        <v>57.407</v>
      </c>
      <c r="J538" s="1">
        <f>'load data'!F538/1000000*'calc monthly loads'!$B$11</f>
        <v>59.451</v>
      </c>
      <c r="K538" s="1">
        <f>'load data'!G538/1000000*'calc monthly loads'!$B$11</f>
        <v>61.809999999999995</v>
      </c>
      <c r="L538" s="1">
        <f>'load data'!H538/1000000*'calc monthly loads'!$B$11</f>
        <v>60.885999999999996</v>
      </c>
      <c r="M538" s="1">
        <f>'load data'!I538/1000000*'calc monthly loads'!$B$11</f>
        <v>65.562</v>
      </c>
      <c r="N538" s="1">
        <f>'load data'!J538/1000000*'calc monthly loads'!$B$11</f>
        <v>75.012</v>
      </c>
      <c r="O538" s="1">
        <f>'load data'!K538/1000000*'calc monthly loads'!$B$11</f>
        <v>91.504</v>
      </c>
      <c r="P538" s="1">
        <f>'load data'!L538/1000000*'calc monthly loads'!$B$11</f>
        <v>128.072</v>
      </c>
      <c r="Q538" s="1">
        <f>'load data'!M538/1000000*'calc monthly loads'!$B$11</f>
        <v>146.78300000000002</v>
      </c>
      <c r="R538" s="1">
        <f>'load data'!N538/1000000*'calc monthly loads'!$B$11</f>
        <v>186.018</v>
      </c>
      <c r="S538" s="1">
        <f>'load data'!O538/1000000*'calc monthly loads'!$B$11</f>
        <v>206.29</v>
      </c>
      <c r="T538" s="1">
        <f>'load data'!P538/1000000*'calc monthly loads'!$B$11</f>
        <v>186.627</v>
      </c>
      <c r="U538" t="s">
        <v>13</v>
      </c>
      <c r="V538" s="3">
        <f>SUM(P538:T538)</f>
        <v>853.79</v>
      </c>
      <c r="W538" t="s">
        <v>14</v>
      </c>
      <c r="X538" s="3">
        <f>SUM(I538:O538)</f>
        <v>471.632</v>
      </c>
    </row>
    <row r="539" spans="6:24" ht="12.75">
      <c r="F539">
        <f>'load data'!A539</f>
        <v>92500</v>
      </c>
      <c r="G539">
        <f>'load data'!B539</f>
        <v>2</v>
      </c>
      <c r="I539" s="1">
        <f>'load data'!E539/1000000*'calc monthly loads'!$B$11</f>
        <v>190.043</v>
      </c>
      <c r="J539" s="1">
        <f>'load data'!F539/1000000*'calc monthly loads'!$B$11</f>
        <v>207.977</v>
      </c>
      <c r="K539" s="1">
        <f>'load data'!G539/1000000*'calc monthly loads'!$B$11</f>
        <v>194.089</v>
      </c>
      <c r="L539" s="1">
        <f>'load data'!H539/1000000*'calc monthly loads'!$B$11</f>
        <v>171.409</v>
      </c>
      <c r="M539" s="1">
        <f>'load data'!I539/1000000*'calc monthly loads'!$B$11</f>
        <v>155.582</v>
      </c>
      <c r="N539" s="1">
        <f>'load data'!J539/1000000*'calc monthly loads'!$B$11</f>
        <v>143.423</v>
      </c>
      <c r="O539" s="1">
        <f>'load data'!K539/1000000*'calc monthly loads'!$B$11</f>
        <v>129.29</v>
      </c>
      <c r="P539" s="1">
        <f>'load data'!L539/1000000*'calc monthly loads'!$B$11</f>
        <v>124.99900000000001</v>
      </c>
      <c r="Q539" s="1">
        <f>'load data'!M539/1000000*'calc monthly loads'!$B$11</f>
        <v>116.55000000000001</v>
      </c>
      <c r="R539" s="1">
        <f>'load data'!N539/1000000*'calc monthly loads'!$B$11</f>
        <v>90.958</v>
      </c>
      <c r="S539" s="1">
        <f>'load data'!O539/1000000*'calc monthly loads'!$B$11</f>
        <v>74.71799999999999</v>
      </c>
      <c r="T539" s="1">
        <f>'load data'!P539/1000000*'calc monthly loads'!$B$11</f>
        <v>69.608</v>
      </c>
      <c r="U539" t="s">
        <v>13</v>
      </c>
      <c r="V539" s="3">
        <f>SUM(I539:S539)</f>
        <v>1599.038</v>
      </c>
      <c r="W539" t="s">
        <v>14</v>
      </c>
      <c r="X539" s="3">
        <f>T539</f>
        <v>69.608</v>
      </c>
    </row>
    <row r="540" spans="6:24" ht="12.75">
      <c r="F540">
        <f>'load data'!A540</f>
        <v>92600</v>
      </c>
      <c r="G540">
        <f>'load data'!B540</f>
        <v>1</v>
      </c>
      <c r="H540">
        <v>22</v>
      </c>
      <c r="I540" s="1">
        <f>'load data'!E540/1000000*'calc monthly loads'!$B$11</f>
        <v>64.386</v>
      </c>
      <c r="J540" s="1">
        <f>'load data'!F540/1000000*'calc monthly loads'!$B$11</f>
        <v>60.263000000000005</v>
      </c>
      <c r="K540" s="1">
        <f>'load data'!G540/1000000*'calc monthly loads'!$B$11</f>
        <v>59.248</v>
      </c>
      <c r="L540" s="1">
        <f>'load data'!H540/1000000*'calc monthly loads'!$B$11</f>
        <v>59.934000000000005</v>
      </c>
      <c r="M540" s="1">
        <f>'load data'!I540/1000000*'calc monthly loads'!$B$11</f>
        <v>71.47</v>
      </c>
      <c r="N540" s="1">
        <f>'load data'!J540/1000000*'calc monthly loads'!$B$11</f>
        <v>81.774</v>
      </c>
      <c r="O540" s="1">
        <f>'load data'!K540/1000000*'calc monthly loads'!$B$11</f>
        <v>97.307</v>
      </c>
      <c r="P540" s="1">
        <f>'load data'!L540/1000000*'calc monthly loads'!$B$11</f>
        <v>118.384</v>
      </c>
      <c r="Q540" s="1">
        <f>'load data'!M540/1000000*'calc monthly loads'!$B$11</f>
        <v>146.552</v>
      </c>
      <c r="R540" s="1">
        <f>'load data'!N540/1000000*'calc monthly loads'!$B$11</f>
        <v>167.965</v>
      </c>
      <c r="S540" s="1">
        <f>'load data'!O540/1000000*'calc monthly loads'!$B$11</f>
        <v>174.37699999999998</v>
      </c>
      <c r="T540" s="1">
        <f>'load data'!P540/1000000*'calc monthly loads'!$B$11</f>
        <v>174.804</v>
      </c>
      <c r="U540" t="s">
        <v>13</v>
      </c>
      <c r="V540" s="3">
        <f>SUM(P540:T540)</f>
        <v>782.0819999999999</v>
      </c>
      <c r="W540" t="s">
        <v>14</v>
      </c>
      <c r="X540" s="3">
        <f>SUM(I540:O540)</f>
        <v>494.382</v>
      </c>
    </row>
    <row r="541" spans="6:24" ht="12.75">
      <c r="F541">
        <f>'load data'!A541</f>
        <v>92600</v>
      </c>
      <c r="G541">
        <f>'load data'!B541</f>
        <v>2</v>
      </c>
      <c r="I541" s="1">
        <f>'load data'!E541/1000000*'calc monthly loads'!$B$11</f>
        <v>171.857</v>
      </c>
      <c r="J541" s="1">
        <f>'load data'!F541/1000000*'calc monthly loads'!$B$11</f>
        <v>174.153</v>
      </c>
      <c r="K541" s="1">
        <f>'load data'!G541/1000000*'calc monthly loads'!$B$11</f>
        <v>174.72</v>
      </c>
      <c r="L541" s="1">
        <f>'load data'!H541/1000000*'calc monthly loads'!$B$11</f>
        <v>176.876</v>
      </c>
      <c r="M541" s="1">
        <f>'load data'!I541/1000000*'calc monthly loads'!$B$11</f>
        <v>167.16</v>
      </c>
      <c r="N541" s="1">
        <f>'load data'!J541/1000000*'calc monthly loads'!$B$11</f>
        <v>144.48</v>
      </c>
      <c r="O541" s="1">
        <f>'load data'!K541/1000000*'calc monthly loads'!$B$11</f>
        <v>134.96699999999998</v>
      </c>
      <c r="P541" s="1">
        <f>'load data'!L541/1000000*'calc monthly loads'!$B$11</f>
        <v>138.453</v>
      </c>
      <c r="Q541" s="1">
        <f>'load data'!M541/1000000*'calc monthly loads'!$B$11</f>
        <v>125.545</v>
      </c>
      <c r="R541" s="1">
        <f>'load data'!N541/1000000*'calc monthly loads'!$B$11</f>
        <v>90.86</v>
      </c>
      <c r="S541" s="1">
        <f>'load data'!O541/1000000*'calc monthly loads'!$B$11</f>
        <v>76.461</v>
      </c>
      <c r="T541" s="1">
        <f>'load data'!P541/1000000*'calc monthly loads'!$B$11</f>
        <v>68.761</v>
      </c>
      <c r="U541" t="s">
        <v>13</v>
      </c>
      <c r="V541" s="3">
        <f>SUM(I541:S541)</f>
        <v>1575.532</v>
      </c>
      <c r="W541" t="s">
        <v>14</v>
      </c>
      <c r="X541" s="3">
        <f>T541</f>
        <v>68.761</v>
      </c>
    </row>
    <row r="542" spans="6:24" ht="12.75">
      <c r="F542">
        <f>'load data'!A542</f>
        <v>92700</v>
      </c>
      <c r="G542">
        <f>'load data'!B542</f>
        <v>1</v>
      </c>
      <c r="H542">
        <v>32</v>
      </c>
      <c r="I542" s="1">
        <f>'load data'!E542/1000000*'calc monthly loads'!$B$11</f>
        <v>61.558</v>
      </c>
      <c r="J542" s="1">
        <f>'load data'!F542/1000000*'calc monthly loads'!$B$11</f>
        <v>63.678999999999995</v>
      </c>
      <c r="K542" s="1">
        <f>'load data'!G542/1000000*'calc monthly loads'!$B$11</f>
        <v>59.983000000000004</v>
      </c>
      <c r="L542" s="1">
        <f>'load data'!H542/1000000*'calc monthly loads'!$B$11</f>
        <v>60.179</v>
      </c>
      <c r="M542" s="1">
        <f>'load data'!I542/1000000*'calc monthly loads'!$B$11</f>
        <v>65.77900000000001</v>
      </c>
      <c r="N542" s="1">
        <f>'load data'!J542/1000000*'calc monthly loads'!$B$11</f>
        <v>76.531</v>
      </c>
      <c r="O542" s="1">
        <f>'load data'!K542/1000000*'calc monthly loads'!$B$11</f>
        <v>97.678</v>
      </c>
      <c r="P542" s="1">
        <f>'load data'!L542/1000000*'calc monthly loads'!$B$11</f>
        <v>128.80700000000002</v>
      </c>
      <c r="Q542" s="1">
        <f>'load data'!M542/1000000*'calc monthly loads'!$B$11</f>
        <v>144.41</v>
      </c>
      <c r="R542" s="1">
        <f>'load data'!N542/1000000*'calc monthly loads'!$B$11</f>
        <v>176.295</v>
      </c>
      <c r="S542" s="1">
        <f>'load data'!O542/1000000*'calc monthly loads'!$B$11</f>
        <v>202.321</v>
      </c>
      <c r="T542" s="1">
        <f>'load data'!P542/1000000*'calc monthly loads'!$B$11</f>
        <v>180.964</v>
      </c>
      <c r="U542" t="s">
        <v>13</v>
      </c>
      <c r="V542" s="3">
        <f>SUM(P542:T542)</f>
        <v>832.797</v>
      </c>
      <c r="W542" t="s">
        <v>14</v>
      </c>
      <c r="X542" s="3">
        <f>SUM(I542:O542)</f>
        <v>485.387</v>
      </c>
    </row>
    <row r="543" spans="6:24" ht="12.75">
      <c r="F543">
        <f>'load data'!A543</f>
        <v>92700</v>
      </c>
      <c r="G543">
        <f>'load data'!B543</f>
        <v>2</v>
      </c>
      <c r="I543" s="1">
        <f>'load data'!E543/1000000*'calc monthly loads'!$B$11</f>
        <v>182.41299999999998</v>
      </c>
      <c r="J543" s="1">
        <f>'load data'!F543/1000000*'calc monthly loads'!$B$11</f>
        <v>218.715</v>
      </c>
      <c r="K543" s="1">
        <f>'load data'!G543/1000000*'calc monthly loads'!$B$11</f>
        <v>191.73000000000002</v>
      </c>
      <c r="L543" s="1">
        <f>'load data'!H543/1000000*'calc monthly loads'!$B$11</f>
        <v>185.815</v>
      </c>
      <c r="M543" s="1">
        <f>'load data'!I543/1000000*'calc monthly loads'!$B$11</f>
        <v>175.602</v>
      </c>
      <c r="N543" s="1">
        <f>'load data'!J543/1000000*'calc monthly loads'!$B$11</f>
        <v>154.70000000000002</v>
      </c>
      <c r="O543" s="1">
        <f>'load data'!K543/1000000*'calc monthly loads'!$B$11</f>
        <v>152.19400000000002</v>
      </c>
      <c r="P543" s="1">
        <f>'load data'!L543/1000000*'calc monthly loads'!$B$11</f>
        <v>143.094</v>
      </c>
      <c r="Q543" s="1">
        <f>'load data'!M543/1000000*'calc monthly loads'!$B$11</f>
        <v>123.662</v>
      </c>
      <c r="R543" s="1">
        <f>'load data'!N543/1000000*'calc monthly loads'!$B$11</f>
        <v>95.151</v>
      </c>
      <c r="S543" s="1">
        <f>'load data'!O543/1000000*'calc monthly loads'!$B$11</f>
        <v>76.79</v>
      </c>
      <c r="T543" s="1">
        <f>'load data'!P543/1000000*'calc monthly loads'!$B$11</f>
        <v>67.38199999999999</v>
      </c>
      <c r="U543" t="s">
        <v>13</v>
      </c>
      <c r="V543" s="3">
        <f>SUM(I543:S543)</f>
        <v>1699.866</v>
      </c>
      <c r="W543" t="s">
        <v>14</v>
      </c>
      <c r="X543" s="3">
        <f>T543</f>
        <v>67.38199999999999</v>
      </c>
    </row>
    <row r="544" spans="6:24" ht="12.75">
      <c r="F544">
        <f>'load data'!A544</f>
        <v>92800</v>
      </c>
      <c r="G544">
        <f>'load data'!B544</f>
        <v>1</v>
      </c>
      <c r="H544">
        <v>42</v>
      </c>
      <c r="I544" s="1">
        <f>'load data'!E544/1000000*'calc monthly loads'!$B$11</f>
        <v>61.614000000000004</v>
      </c>
      <c r="J544" s="1">
        <f>'load data'!F544/1000000*'calc monthly loads'!$B$11</f>
        <v>61.292</v>
      </c>
      <c r="K544" s="1">
        <f>'load data'!G544/1000000*'calc monthly loads'!$B$11</f>
        <v>59.388</v>
      </c>
      <c r="L544" s="1">
        <f>'load data'!H544/1000000*'calc monthly loads'!$B$11</f>
        <v>60.746</v>
      </c>
      <c r="M544" s="1">
        <f>'load data'!I544/1000000*'calc monthly loads'!$B$11</f>
        <v>68.005</v>
      </c>
      <c r="N544" s="1">
        <f>'load data'!J544/1000000*'calc monthly loads'!$B$11</f>
        <v>79.009</v>
      </c>
      <c r="O544" s="1">
        <f>'load data'!K544/1000000*'calc monthly loads'!$B$11</f>
        <v>92.93900000000001</v>
      </c>
      <c r="P544" s="1">
        <f>'load data'!L544/1000000*'calc monthly loads'!$B$11</f>
        <v>126.392</v>
      </c>
      <c r="Q544" s="1">
        <f>'load data'!M544/1000000*'calc monthly loads'!$B$11</f>
        <v>147.81199999999998</v>
      </c>
      <c r="R544" s="1">
        <f>'load data'!N544/1000000*'calc monthly loads'!$B$11</f>
        <v>174.82500000000002</v>
      </c>
      <c r="S544" s="1">
        <f>'load data'!O544/1000000*'calc monthly loads'!$B$11</f>
        <v>178.339</v>
      </c>
      <c r="T544" s="1">
        <f>'load data'!P544/1000000*'calc monthly loads'!$B$11</f>
        <v>173.607</v>
      </c>
      <c r="U544" t="s">
        <v>13</v>
      </c>
      <c r="V544" s="3">
        <f>SUM(P544:T544)</f>
        <v>800.9749999999999</v>
      </c>
      <c r="W544" t="s">
        <v>14</v>
      </c>
      <c r="X544" s="3">
        <f>SUM(I544:O544)</f>
        <v>482.99300000000005</v>
      </c>
    </row>
    <row r="545" spans="6:24" ht="12.75">
      <c r="F545">
        <f>'load data'!A545</f>
        <v>92800</v>
      </c>
      <c r="G545">
        <f>'load data'!B545</f>
        <v>2</v>
      </c>
      <c r="I545" s="1">
        <f>'load data'!E545/1000000*'calc monthly loads'!$B$11</f>
        <v>172.466</v>
      </c>
      <c r="J545" s="1">
        <f>'load data'!F545/1000000*'calc monthly loads'!$B$11</f>
        <v>177.04399999999998</v>
      </c>
      <c r="K545" s="1">
        <f>'load data'!G545/1000000*'calc monthly loads'!$B$11</f>
        <v>175.623</v>
      </c>
      <c r="L545" s="1">
        <f>'load data'!H545/1000000*'calc monthly loads'!$B$11</f>
        <v>171.486</v>
      </c>
      <c r="M545" s="1">
        <f>'load data'!I545/1000000*'calc monthly loads'!$B$11</f>
        <v>166.929</v>
      </c>
      <c r="N545" s="1">
        <f>'load data'!J545/1000000*'calc monthly loads'!$B$11</f>
        <v>153.111</v>
      </c>
      <c r="O545" s="1">
        <f>'load data'!K545/1000000*'calc monthly loads'!$B$11</f>
        <v>136.28300000000002</v>
      </c>
      <c r="P545" s="1">
        <f>'load data'!L545/1000000*'calc monthly loads'!$B$11</f>
        <v>128.779</v>
      </c>
      <c r="Q545" s="1">
        <f>'load data'!M545/1000000*'calc monthly loads'!$B$11</f>
        <v>117.79599999999999</v>
      </c>
      <c r="R545" s="1">
        <f>'load data'!N545/1000000*'calc monthly loads'!$B$11</f>
        <v>89.341</v>
      </c>
      <c r="S545" s="1">
        <f>'load data'!O545/1000000*'calc monthly loads'!$B$11</f>
        <v>77.54599999999999</v>
      </c>
      <c r="T545" s="1">
        <f>'load data'!P545/1000000*'calc monthly loads'!$B$11</f>
        <v>66.003</v>
      </c>
      <c r="U545" t="s">
        <v>13</v>
      </c>
      <c r="V545" s="3">
        <f>SUM(I545:S545)</f>
        <v>1566.404</v>
      </c>
      <c r="W545" t="s">
        <v>14</v>
      </c>
      <c r="X545" s="3">
        <f>T545</f>
        <v>66.003</v>
      </c>
    </row>
    <row r="546" spans="6:24" ht="12.75">
      <c r="F546">
        <f>'load data'!A546</f>
        <v>92900</v>
      </c>
      <c r="G546">
        <f>'load data'!B546</f>
        <v>1</v>
      </c>
      <c r="H546">
        <v>52</v>
      </c>
      <c r="I546" s="1">
        <f>'load data'!E546/1000000*'calc monthly loads'!$B$11</f>
        <v>56.476000000000006</v>
      </c>
      <c r="J546" s="1">
        <f>'load data'!F546/1000000*'calc monthly loads'!$B$11</f>
        <v>55.57999999999999</v>
      </c>
      <c r="K546" s="1">
        <f>'load data'!G546/1000000*'calc monthly loads'!$B$11</f>
        <v>56.28</v>
      </c>
      <c r="L546" s="1">
        <f>'load data'!H546/1000000*'calc monthly loads'!$B$11</f>
        <v>61.144999999999996</v>
      </c>
      <c r="M546" s="1">
        <f>'load data'!I546/1000000*'calc monthly loads'!$B$11</f>
        <v>69.482</v>
      </c>
      <c r="N546" s="1">
        <f>'load data'!J546/1000000*'calc monthly loads'!$B$11</f>
        <v>77.25200000000001</v>
      </c>
      <c r="O546" s="1">
        <f>'load data'!K546/1000000*'calc monthly loads'!$B$11</f>
        <v>98.049</v>
      </c>
      <c r="P546" s="1">
        <f>'load data'!L546/1000000*'calc monthly loads'!$B$11</f>
        <v>125.475</v>
      </c>
      <c r="Q546" s="1">
        <f>'load data'!M546/1000000*'calc monthly loads'!$B$11</f>
        <v>145.432</v>
      </c>
      <c r="R546" s="1">
        <f>'load data'!N546/1000000*'calc monthly loads'!$B$11</f>
        <v>186.10199999999998</v>
      </c>
      <c r="S546" s="1">
        <f>'load data'!O546/1000000*'calc monthly loads'!$B$11</f>
        <v>185.948</v>
      </c>
      <c r="T546" s="1">
        <f>'load data'!P546/1000000*'calc monthly loads'!$B$11</f>
        <v>185.68200000000002</v>
      </c>
      <c r="U546" t="s">
        <v>13</v>
      </c>
      <c r="V546" s="3">
        <f>SUM(P546:T546)</f>
        <v>828.639</v>
      </c>
      <c r="W546" t="s">
        <v>14</v>
      </c>
      <c r="X546" s="3">
        <f>SUM(I546:O546)</f>
        <v>474.264</v>
      </c>
    </row>
    <row r="547" spans="6:24" ht="12.75">
      <c r="F547">
        <f>'load data'!A547</f>
        <v>92900</v>
      </c>
      <c r="G547">
        <f>'load data'!B547</f>
        <v>2</v>
      </c>
      <c r="I547" s="1">
        <f>'load data'!E547/1000000*'calc monthly loads'!$B$11</f>
        <v>173.789</v>
      </c>
      <c r="J547" s="1">
        <f>'load data'!F547/1000000*'calc monthly loads'!$B$11</f>
        <v>173.649</v>
      </c>
      <c r="K547" s="1">
        <f>'load data'!G547/1000000*'calc monthly loads'!$B$11</f>
        <v>180.306</v>
      </c>
      <c r="L547" s="1">
        <f>'load data'!H547/1000000*'calc monthly loads'!$B$11</f>
        <v>169.141</v>
      </c>
      <c r="M547" s="1">
        <f>'load data'!I547/1000000*'calc monthly loads'!$B$11</f>
        <v>154.203</v>
      </c>
      <c r="N547" s="1">
        <f>'load data'!J547/1000000*'calc monthly loads'!$B$11</f>
        <v>140.336</v>
      </c>
      <c r="O547" s="1">
        <f>'load data'!K547/1000000*'calc monthly loads'!$B$11</f>
        <v>135.73000000000002</v>
      </c>
      <c r="P547" s="1">
        <f>'load data'!L547/1000000*'calc monthly loads'!$B$11</f>
        <v>132.664</v>
      </c>
      <c r="Q547" s="1">
        <f>'load data'!M547/1000000*'calc monthly loads'!$B$11</f>
        <v>126.65100000000001</v>
      </c>
      <c r="R547" s="1">
        <f>'load data'!N547/1000000*'calc monthly loads'!$B$11</f>
        <v>96.383</v>
      </c>
      <c r="S547" s="1">
        <f>'load data'!O547/1000000*'calc monthly loads'!$B$11</f>
        <v>83.678</v>
      </c>
      <c r="T547" s="1">
        <f>'load data'!P547/1000000*'calc monthly loads'!$B$11</f>
        <v>70.84</v>
      </c>
      <c r="U547" t="s">
        <v>13</v>
      </c>
      <c r="V547" s="3">
        <f>SUM(I547:S547)</f>
        <v>1566.5300000000002</v>
      </c>
      <c r="W547" t="s">
        <v>14</v>
      </c>
      <c r="X547" s="3">
        <f>T547</f>
        <v>70.84</v>
      </c>
    </row>
    <row r="548" spans="6:25" ht="12.75">
      <c r="F548">
        <f>'load data'!A548</f>
        <v>93000</v>
      </c>
      <c r="G548">
        <f>'load data'!B548</f>
        <v>1</v>
      </c>
      <c r="H548">
        <v>62</v>
      </c>
      <c r="I548" s="1">
        <f>'load data'!E548/1000000*'calc monthly loads'!$B$11</f>
        <v>64.435</v>
      </c>
      <c r="J548" s="1">
        <f>'load data'!F548/1000000*'calc monthly loads'!$B$11</f>
        <v>59.157000000000004</v>
      </c>
      <c r="K548" s="1">
        <f>'load data'!G548/1000000*'calc monthly loads'!$B$11</f>
        <v>61.138000000000005</v>
      </c>
      <c r="L548" s="1">
        <f>'load data'!H548/1000000*'calc monthly loads'!$B$11</f>
        <v>61.789</v>
      </c>
      <c r="M548" s="1">
        <f>'load data'!I548/1000000*'calc monthly loads'!$B$11</f>
        <v>65.562</v>
      </c>
      <c r="N548" s="1">
        <f>'load data'!J548/1000000*'calc monthly loads'!$B$11</f>
        <v>75.733</v>
      </c>
      <c r="O548" s="1">
        <f>'load data'!K548/1000000*'calc monthly loads'!$B$11</f>
        <v>84.322</v>
      </c>
      <c r="P548" s="1">
        <f>'load data'!L548/1000000*'calc monthly loads'!$B$11</f>
        <v>93.83500000000001</v>
      </c>
      <c r="Q548" s="1">
        <f>'load data'!M548/1000000*'calc monthly loads'!$B$11</f>
        <v>108.50699999999999</v>
      </c>
      <c r="R548" s="1">
        <f>'load data'!N548/1000000*'calc monthly loads'!$B$11</f>
        <v>134.652</v>
      </c>
      <c r="S548" s="1">
        <f>'load data'!O548/1000000*'calc monthly loads'!$B$11</f>
        <v>141.63799999999998</v>
      </c>
      <c r="T548" s="1">
        <f>'load data'!P548/1000000*'calc monthly loads'!$B$11</f>
        <v>141.057</v>
      </c>
      <c r="U548" t="s">
        <v>13</v>
      </c>
      <c r="V548" s="3">
        <v>0</v>
      </c>
      <c r="W548" t="s">
        <v>14</v>
      </c>
      <c r="X548" s="3">
        <f>SUM(I548:T548)</f>
        <v>1091.8249999999998</v>
      </c>
      <c r="Y548" t="s">
        <v>9</v>
      </c>
    </row>
    <row r="549" spans="6:28" ht="12.75">
      <c r="F549">
        <f>'load data'!A549</f>
        <v>93000</v>
      </c>
      <c r="G549">
        <f>'load data'!B549</f>
        <v>2</v>
      </c>
      <c r="I549" s="1">
        <f>'load data'!E549/1000000*'calc monthly loads'!$B$11</f>
        <v>145.726</v>
      </c>
      <c r="J549" s="1">
        <f>'load data'!F549/1000000*'calc monthly loads'!$B$11</f>
        <v>147.21</v>
      </c>
      <c r="K549" s="1">
        <f>'load data'!G549/1000000*'calc monthly loads'!$B$11</f>
        <v>145.754</v>
      </c>
      <c r="L549" s="1">
        <f>'load data'!H549/1000000*'calc monthly loads'!$B$11</f>
        <v>142.163</v>
      </c>
      <c r="M549" s="1">
        <f>'load data'!I549/1000000*'calc monthly loads'!$B$11</f>
        <v>142.485</v>
      </c>
      <c r="N549" s="1">
        <f>'load data'!J549/1000000*'calc monthly loads'!$B$11</f>
        <v>128.87</v>
      </c>
      <c r="O549" s="1">
        <f>'load data'!K549/1000000*'calc monthly loads'!$B$11</f>
        <v>120.26699999999998</v>
      </c>
      <c r="P549" s="1">
        <f>'load data'!L549/1000000*'calc monthly loads'!$B$11</f>
        <v>117.54400000000001</v>
      </c>
      <c r="Q549" s="1">
        <f>'load data'!M549/1000000*'calc monthly loads'!$B$11</f>
        <v>113.771</v>
      </c>
      <c r="R549" s="1">
        <f>'load data'!N549/1000000*'calc monthly loads'!$B$11</f>
        <v>86.394</v>
      </c>
      <c r="S549" s="1">
        <f>'load data'!O549/1000000*'calc monthly loads'!$B$11</f>
        <v>77.15400000000001</v>
      </c>
      <c r="T549" s="1">
        <f>'load data'!P549/1000000*'calc monthly loads'!$B$11</f>
        <v>75.705</v>
      </c>
      <c r="U549" t="s">
        <v>13</v>
      </c>
      <c r="V549" s="3">
        <v>0</v>
      </c>
      <c r="W549" t="s">
        <v>14</v>
      </c>
      <c r="X549" s="3">
        <f>SUM(I549:T549)</f>
        <v>1443.043</v>
      </c>
      <c r="Y549" t="s">
        <v>13</v>
      </c>
      <c r="Z549" s="3">
        <f>SUM(V490:V549)</f>
        <v>51455.96400000001</v>
      </c>
      <c r="AA549" t="s">
        <v>14</v>
      </c>
      <c r="AB549" s="3">
        <f>SUM(X490:X549)</f>
        <v>34620.79599999999</v>
      </c>
    </row>
    <row r="550" spans="6:24" ht="12.75">
      <c r="F550">
        <f>'load data'!A550</f>
        <v>100100</v>
      </c>
      <c r="G550">
        <f>'load data'!B550</f>
        <v>1</v>
      </c>
      <c r="H550">
        <v>72</v>
      </c>
      <c r="I550" s="1">
        <f>'load data'!E550/1000000*'calc monthly loads'!$B$12</f>
        <v>68.908</v>
      </c>
      <c r="J550" s="1">
        <f>'load data'!F550/1000000*'calc monthly loads'!$B$12</f>
        <v>62.937000000000005</v>
      </c>
      <c r="K550" s="1">
        <f>'load data'!G550/1000000*'calc monthly loads'!$B$12</f>
        <v>61.012</v>
      </c>
      <c r="L550" s="1">
        <f>'load data'!H550/1000000*'calc monthly loads'!$B$12</f>
        <v>56.53900000000001</v>
      </c>
      <c r="M550" s="1">
        <f>'load data'!I550/1000000*'calc monthly loads'!$B$12</f>
        <v>57.01499999999999</v>
      </c>
      <c r="N550" s="1">
        <f>'load data'!J550/1000000*'calc monthly loads'!$B$12</f>
        <v>59.57</v>
      </c>
      <c r="O550" s="1">
        <f>'load data'!K550/1000000*'calc monthly loads'!$B$12</f>
        <v>65.975</v>
      </c>
      <c r="P550" s="1">
        <f>'load data'!L550/1000000*'calc monthly loads'!$B$12</f>
        <v>68.124</v>
      </c>
      <c r="Q550" s="1">
        <f>'load data'!M550/1000000*'calc monthly loads'!$B$12</f>
        <v>69.419</v>
      </c>
      <c r="R550" s="1">
        <f>'load data'!N550/1000000*'calc monthly loads'!$B$12</f>
        <v>76.461</v>
      </c>
      <c r="S550" s="1">
        <f>'load data'!O550/1000000*'calc monthly loads'!$B$12</f>
        <v>95.312</v>
      </c>
      <c r="T550" s="1">
        <f>'load data'!P550/1000000*'calc monthly loads'!$B$12</f>
        <v>107.21900000000001</v>
      </c>
      <c r="U550" t="s">
        <v>13</v>
      </c>
      <c r="V550" s="3">
        <v>0</v>
      </c>
      <c r="W550" t="s">
        <v>14</v>
      </c>
      <c r="X550" s="3">
        <f>SUM(I550:T550)</f>
        <v>848.4910000000001</v>
      </c>
    </row>
    <row r="551" spans="6:24" ht="12.75">
      <c r="F551">
        <f>'load data'!A551</f>
        <v>100100</v>
      </c>
      <c r="G551">
        <f>'load data'!B551</f>
        <v>2</v>
      </c>
      <c r="I551" s="1">
        <f>'load data'!E551/1000000*'calc monthly loads'!$B$12</f>
        <v>121.058</v>
      </c>
      <c r="J551" s="1">
        <f>'load data'!F551/1000000*'calc monthly loads'!$B$12</f>
        <v>125.545</v>
      </c>
      <c r="K551" s="1">
        <f>'load data'!G551/1000000*'calc monthly loads'!$B$12</f>
        <v>125.643</v>
      </c>
      <c r="L551" s="1">
        <f>'load data'!H551/1000000*'calc monthly loads'!$B$12</f>
        <v>124.15899999999999</v>
      </c>
      <c r="M551" s="1">
        <f>'load data'!I551/1000000*'calc monthly loads'!$B$12</f>
        <v>118.88799999999999</v>
      </c>
      <c r="N551" s="1">
        <f>'load data'!J551/1000000*'calc monthly loads'!$B$12</f>
        <v>101.997</v>
      </c>
      <c r="O551" s="1">
        <f>'load data'!K551/1000000*'calc monthly loads'!$B$12</f>
        <v>84.945</v>
      </c>
      <c r="P551" s="1">
        <f>'load data'!L551/1000000*'calc monthly loads'!$B$12</f>
        <v>72.772</v>
      </c>
      <c r="Q551" s="1">
        <f>'load data'!M551/1000000*'calc monthly loads'!$B$12</f>
        <v>69.979</v>
      </c>
      <c r="R551" s="1">
        <f>'load data'!N551/1000000*'calc monthly loads'!$B$12</f>
        <v>66.37400000000001</v>
      </c>
      <c r="S551" s="1">
        <f>'load data'!O551/1000000*'calc monthly loads'!$B$12</f>
        <v>61.187000000000005</v>
      </c>
      <c r="T551" s="1">
        <f>'load data'!P551/1000000*'calc monthly loads'!$B$12</f>
        <v>60.60600000000001</v>
      </c>
      <c r="U551" t="s">
        <v>13</v>
      </c>
      <c r="V551" s="3">
        <v>0</v>
      </c>
      <c r="W551" t="s">
        <v>14</v>
      </c>
      <c r="X551" s="3">
        <f>SUM(I551:T551)</f>
        <v>1133.153</v>
      </c>
    </row>
    <row r="552" spans="6:24" ht="12.75">
      <c r="F552">
        <f>'load data'!A552</f>
        <v>100200</v>
      </c>
      <c r="G552">
        <f>'load data'!B552</f>
        <v>1</v>
      </c>
      <c r="H552">
        <v>12</v>
      </c>
      <c r="I552" s="1">
        <f>'load data'!E552/1000000*'calc monthly loads'!$B$12</f>
        <v>59.339</v>
      </c>
      <c r="J552" s="1">
        <f>'load data'!F552/1000000*'calc monthly loads'!$B$12</f>
        <v>58.141999999999996</v>
      </c>
      <c r="K552" s="1">
        <f>'load data'!G552/1000000*'calc monthly loads'!$B$12</f>
        <v>60.32600000000001</v>
      </c>
      <c r="L552" s="1">
        <f>'load data'!H552/1000000*'calc monthly loads'!$B$12</f>
        <v>64.42099999999999</v>
      </c>
      <c r="M552" s="1">
        <f>'load data'!I552/1000000*'calc monthly loads'!$B$12</f>
        <v>65.933</v>
      </c>
      <c r="N552" s="1">
        <f>'load data'!J552/1000000*'calc monthly loads'!$B$12</f>
        <v>76.748</v>
      </c>
      <c r="O552" s="1">
        <f>'load data'!K552/1000000*'calc monthly loads'!$B$12</f>
        <v>93.576</v>
      </c>
      <c r="P552" s="1">
        <f>'load data'!L552/1000000*'calc monthly loads'!$B$12</f>
        <v>127.31599999999999</v>
      </c>
      <c r="Q552" s="1">
        <f>'load data'!M552/1000000*'calc monthly loads'!$B$12</f>
        <v>144.564</v>
      </c>
      <c r="R552" s="1">
        <f>'load data'!N552/1000000*'calc monthly loads'!$B$12</f>
        <v>162.44899999999998</v>
      </c>
      <c r="S552" s="1">
        <f>'load data'!O552/1000000*'calc monthly loads'!$B$12</f>
        <v>165.781</v>
      </c>
      <c r="T552" s="1">
        <f>'load data'!P552/1000000*'calc monthly loads'!$B$12</f>
        <v>168.49699999999999</v>
      </c>
      <c r="U552" t="s">
        <v>13</v>
      </c>
      <c r="V552" s="3">
        <f>SUM(P552:T552)</f>
        <v>768.6069999999999</v>
      </c>
      <c r="W552" t="s">
        <v>14</v>
      </c>
      <c r="X552" s="3">
        <f>SUM(I552:O552)</f>
        <v>478.485</v>
      </c>
    </row>
    <row r="553" spans="6:24" ht="12.75">
      <c r="F553">
        <f>'load data'!A553</f>
        <v>100200</v>
      </c>
      <c r="G553">
        <f>'load data'!B553</f>
        <v>2</v>
      </c>
      <c r="I553" s="1">
        <f>'load data'!E553/1000000*'calc monthly loads'!$B$12</f>
        <v>170.394</v>
      </c>
      <c r="J553" s="1">
        <f>'load data'!F553/1000000*'calc monthly loads'!$B$12</f>
        <v>183.582</v>
      </c>
      <c r="K553" s="1">
        <f>'load data'!G553/1000000*'calc monthly loads'!$B$12</f>
        <v>183.071</v>
      </c>
      <c r="L553" s="1">
        <f>'load data'!H553/1000000*'calc monthly loads'!$B$12</f>
        <v>176.26000000000002</v>
      </c>
      <c r="M553" s="1">
        <f>'load data'!I553/1000000*'calc monthly loads'!$B$12</f>
        <v>161.273</v>
      </c>
      <c r="N553" s="1">
        <f>'load data'!J553/1000000*'calc monthly loads'!$B$12</f>
        <v>150.472</v>
      </c>
      <c r="O553" s="1">
        <f>'load data'!K553/1000000*'calc monthly loads'!$B$12</f>
        <v>134.44899999999998</v>
      </c>
      <c r="P553" s="1">
        <f>'load data'!L553/1000000*'calc monthly loads'!$B$12</f>
        <v>123.83699999999999</v>
      </c>
      <c r="Q553" s="1">
        <f>'load data'!M553/1000000*'calc monthly loads'!$B$12</f>
        <v>120.799</v>
      </c>
      <c r="R553" s="1">
        <f>'load data'!N553/1000000*'calc monthly loads'!$B$12</f>
        <v>84.133</v>
      </c>
      <c r="S553" s="1">
        <f>'load data'!O553/1000000*'calc monthly loads'!$B$12</f>
        <v>71.925</v>
      </c>
      <c r="T553" s="1">
        <f>'load data'!P553/1000000*'calc monthly loads'!$B$12</f>
        <v>66.899</v>
      </c>
      <c r="U553" t="s">
        <v>13</v>
      </c>
      <c r="V553" s="3">
        <f>SUM(I553:S553)</f>
        <v>1560.1950000000002</v>
      </c>
      <c r="W553" t="s">
        <v>14</v>
      </c>
      <c r="X553" s="3">
        <f>T553</f>
        <v>66.899</v>
      </c>
    </row>
    <row r="554" spans="6:24" ht="12.75">
      <c r="F554">
        <f>'load data'!A554</f>
        <v>100300</v>
      </c>
      <c r="G554">
        <f>'load data'!B554</f>
        <v>1</v>
      </c>
      <c r="H554">
        <v>22</v>
      </c>
      <c r="I554" s="1">
        <f>'load data'!E554/1000000*'calc monthly loads'!$B$12</f>
        <v>59.75899999999999</v>
      </c>
      <c r="J554" s="1">
        <f>'load data'!F554/1000000*'calc monthly loads'!$B$12</f>
        <v>60.249</v>
      </c>
      <c r="K554" s="1">
        <f>'load data'!G554/1000000*'calc monthly loads'!$B$12</f>
        <v>61.474</v>
      </c>
      <c r="L554" s="1">
        <f>'load data'!H554/1000000*'calc monthly loads'!$B$12</f>
        <v>61.936</v>
      </c>
      <c r="M554" s="1">
        <f>'load data'!I554/1000000*'calc monthly loads'!$B$12</f>
        <v>69.601</v>
      </c>
      <c r="N554" s="1">
        <f>'load data'!J554/1000000*'calc monthly loads'!$B$12</f>
        <v>86.863</v>
      </c>
      <c r="O554" s="1">
        <f>'load data'!K554/1000000*'calc monthly loads'!$B$12</f>
        <v>101.199</v>
      </c>
      <c r="P554" s="1">
        <f>'load data'!L554/1000000*'calc monthly loads'!$B$12</f>
        <v>128.835</v>
      </c>
      <c r="Q554" s="1">
        <f>'load data'!M554/1000000*'calc monthly loads'!$B$12</f>
        <v>145.726</v>
      </c>
      <c r="R554" s="1">
        <f>'load data'!N554/1000000*'calc monthly loads'!$B$12</f>
        <v>163.485</v>
      </c>
      <c r="S554" s="1">
        <f>'load data'!O554/1000000*'calc monthly loads'!$B$12</f>
        <v>179.942</v>
      </c>
      <c r="T554" s="1">
        <f>'load data'!P554/1000000*'calc monthly loads'!$B$12</f>
        <v>179.459</v>
      </c>
      <c r="U554" t="s">
        <v>13</v>
      </c>
      <c r="V554" s="3">
        <f>SUM(P554:T554)</f>
        <v>797.4470000000001</v>
      </c>
      <c r="W554" t="s">
        <v>14</v>
      </c>
      <c r="X554" s="3">
        <f>SUM(I554:O554)</f>
        <v>501.081</v>
      </c>
    </row>
    <row r="555" spans="6:24" ht="12.75">
      <c r="F555">
        <f>'load data'!A555</f>
        <v>100300</v>
      </c>
      <c r="G555">
        <f>'load data'!B555</f>
        <v>2</v>
      </c>
      <c r="I555" s="1">
        <f>'load data'!E555/1000000*'calc monthly loads'!$B$12</f>
        <v>173.334</v>
      </c>
      <c r="J555" s="1">
        <f>'load data'!F555/1000000*'calc monthly loads'!$B$12</f>
        <v>179.655</v>
      </c>
      <c r="K555" s="1">
        <f>'load data'!G555/1000000*'calc monthly loads'!$B$12</f>
        <v>183.72199999999998</v>
      </c>
      <c r="L555" s="1">
        <f>'load data'!H555/1000000*'calc monthly loads'!$B$12</f>
        <v>184.107</v>
      </c>
      <c r="M555" s="1">
        <f>'load data'!I555/1000000*'calc monthly loads'!$B$12</f>
        <v>169.20399999999998</v>
      </c>
      <c r="N555" s="1">
        <f>'load data'!J555/1000000*'calc monthly loads'!$B$12</f>
        <v>155.204</v>
      </c>
      <c r="O555" s="1">
        <f>'load data'!K555/1000000*'calc monthly loads'!$B$12</f>
        <v>146.867</v>
      </c>
      <c r="P555" s="1">
        <f>'load data'!L555/1000000*'calc monthly loads'!$B$12</f>
        <v>132.265</v>
      </c>
      <c r="Q555" s="1">
        <f>'load data'!M555/1000000*'calc monthly loads'!$B$12</f>
        <v>123.298</v>
      </c>
      <c r="R555" s="1">
        <f>'load data'!N555/1000000*'calc monthly loads'!$B$12</f>
        <v>97.433</v>
      </c>
      <c r="S555" s="1">
        <f>'load data'!O555/1000000*'calc monthly loads'!$B$12</f>
        <v>80.409</v>
      </c>
      <c r="T555" s="1">
        <f>'load data'!P555/1000000*'calc monthly loads'!$B$12</f>
        <v>70.861</v>
      </c>
      <c r="U555" t="s">
        <v>13</v>
      </c>
      <c r="V555" s="3">
        <f>SUM(I555:S555)</f>
        <v>1625.4979999999998</v>
      </c>
      <c r="W555" t="s">
        <v>14</v>
      </c>
      <c r="X555" s="3">
        <f>T555</f>
        <v>70.861</v>
      </c>
    </row>
    <row r="556" spans="6:24" ht="12.75">
      <c r="F556">
        <f>'load data'!A556</f>
        <v>100400</v>
      </c>
      <c r="G556">
        <f>'load data'!B556</f>
        <v>1</v>
      </c>
      <c r="H556">
        <v>32</v>
      </c>
      <c r="I556" s="1">
        <f>'load data'!E556/1000000*'calc monthly loads'!$B$12</f>
        <v>61.117</v>
      </c>
      <c r="J556" s="1">
        <f>'load data'!F556/1000000*'calc monthly loads'!$B$12</f>
        <v>65.59700000000001</v>
      </c>
      <c r="K556" s="1">
        <f>'load data'!G556/1000000*'calc monthly loads'!$B$12</f>
        <v>64.778</v>
      </c>
      <c r="L556" s="1">
        <f>'load data'!H556/1000000*'calc monthly loads'!$B$12</f>
        <v>62.24400000000001</v>
      </c>
      <c r="M556" s="1">
        <f>'load data'!I556/1000000*'calc monthly loads'!$B$12</f>
        <v>70.497</v>
      </c>
      <c r="N556" s="1">
        <f>'load data'!J556/1000000*'calc monthly loads'!$B$12</f>
        <v>79.037</v>
      </c>
      <c r="O556" s="1">
        <f>'load data'!K556/1000000*'calc monthly loads'!$B$12</f>
        <v>97.44699999999999</v>
      </c>
      <c r="P556" s="1">
        <f>'load data'!L556/1000000*'calc monthly loads'!$B$12</f>
        <v>121.74400000000001</v>
      </c>
      <c r="Q556" s="1">
        <f>'load data'!M556/1000000*'calc monthly loads'!$B$12</f>
        <v>144.144</v>
      </c>
      <c r="R556" s="1">
        <f>'load data'!N556/1000000*'calc monthly loads'!$B$12</f>
        <v>159.173</v>
      </c>
      <c r="S556" s="1">
        <f>'load data'!O556/1000000*'calc monthly loads'!$B$12</f>
        <v>177.688</v>
      </c>
      <c r="T556" s="1">
        <f>'load data'!P556/1000000*'calc monthly loads'!$B$12</f>
        <v>174.853</v>
      </c>
      <c r="U556" t="s">
        <v>13</v>
      </c>
      <c r="V556" s="3">
        <f>SUM(P556:T556)</f>
        <v>777.6020000000001</v>
      </c>
      <c r="W556" t="s">
        <v>14</v>
      </c>
      <c r="X556" s="3">
        <f>SUM(I556:O556)</f>
        <v>500.717</v>
      </c>
    </row>
    <row r="557" spans="6:24" ht="12.75">
      <c r="F557">
        <f>'load data'!A557</f>
        <v>100400</v>
      </c>
      <c r="G557">
        <f>'load data'!B557</f>
        <v>2</v>
      </c>
      <c r="I557" s="1">
        <f>'load data'!E557/1000000*'calc monthly loads'!$B$12</f>
        <v>169.512</v>
      </c>
      <c r="J557" s="1">
        <f>'load data'!F557/1000000*'calc monthly loads'!$B$12</f>
        <v>175.133</v>
      </c>
      <c r="K557" s="1">
        <f>'load data'!G557/1000000*'calc monthly loads'!$B$12</f>
        <v>172.739</v>
      </c>
      <c r="L557" s="1">
        <f>'load data'!H557/1000000*'calc monthly loads'!$B$12</f>
        <v>173.59300000000002</v>
      </c>
      <c r="M557" s="1">
        <f>'load data'!I557/1000000*'calc monthly loads'!$B$12</f>
        <v>149.26100000000002</v>
      </c>
      <c r="N557" s="1">
        <f>'load data'!J557/1000000*'calc monthly loads'!$B$12</f>
        <v>131.79600000000002</v>
      </c>
      <c r="O557" s="1">
        <f>'load data'!K557/1000000*'calc monthly loads'!$B$12</f>
        <v>126.882</v>
      </c>
      <c r="P557" s="1">
        <f>'load data'!L557/1000000*'calc monthly loads'!$B$12</f>
        <v>123.095</v>
      </c>
      <c r="Q557" s="1">
        <f>'load data'!M557/1000000*'calc monthly loads'!$B$12</f>
        <v>116.23500000000001</v>
      </c>
      <c r="R557" s="1">
        <f>'load data'!N557/1000000*'calc monthly loads'!$B$12</f>
        <v>87.23400000000001</v>
      </c>
      <c r="S557" s="1">
        <f>'load data'!O557/1000000*'calc monthly loads'!$B$12</f>
        <v>77.448</v>
      </c>
      <c r="T557" s="1">
        <f>'load data'!P557/1000000*'calc monthly loads'!$B$12</f>
        <v>57.316</v>
      </c>
      <c r="U557" t="s">
        <v>13</v>
      </c>
      <c r="V557" s="3">
        <f>SUM(I557:S557)</f>
        <v>1502.928</v>
      </c>
      <c r="W557" t="s">
        <v>14</v>
      </c>
      <c r="X557" s="3">
        <f>T557</f>
        <v>57.316</v>
      </c>
    </row>
    <row r="558" spans="6:24" ht="12.75">
      <c r="F558">
        <f>'load data'!A558</f>
        <v>100500</v>
      </c>
      <c r="G558">
        <f>'load data'!B558</f>
        <v>1</v>
      </c>
      <c r="H558">
        <v>42</v>
      </c>
      <c r="I558" s="1">
        <f>'load data'!E558/1000000*'calc monthly loads'!$B$12</f>
        <v>56.175</v>
      </c>
      <c r="J558" s="1">
        <f>'load data'!F558/1000000*'calc monthly loads'!$B$12</f>
        <v>53.585</v>
      </c>
      <c r="K558" s="1">
        <f>'load data'!G558/1000000*'calc monthly loads'!$B$12</f>
        <v>50.085</v>
      </c>
      <c r="L558" s="1">
        <f>'load data'!H558/1000000*'calc monthly loads'!$B$12</f>
        <v>56.63</v>
      </c>
      <c r="M558" s="1">
        <f>'load data'!I558/1000000*'calc monthly loads'!$B$12</f>
        <v>63.357</v>
      </c>
      <c r="N558" s="1">
        <f>'load data'!J558/1000000*'calc monthly loads'!$B$12</f>
        <v>75.635</v>
      </c>
      <c r="O558" s="1">
        <f>'load data'!K558/1000000*'calc monthly loads'!$B$12</f>
        <v>94.227</v>
      </c>
      <c r="P558" s="1">
        <f>'load data'!L558/1000000*'calc monthly loads'!$B$12</f>
        <v>126.406</v>
      </c>
      <c r="Q558" s="1">
        <f>'load data'!M558/1000000*'calc monthly loads'!$B$12</f>
        <v>138.369</v>
      </c>
      <c r="R558" s="1">
        <f>'load data'!N558/1000000*'calc monthly loads'!$B$12</f>
        <v>159.173</v>
      </c>
      <c r="S558" s="1">
        <f>'load data'!O558/1000000*'calc monthly loads'!$B$12</f>
        <v>168.58800000000002</v>
      </c>
      <c r="T558" s="1">
        <f>'load data'!P558/1000000*'calc monthly loads'!$B$12</f>
        <v>175.91</v>
      </c>
      <c r="U558" t="s">
        <v>13</v>
      </c>
      <c r="V558" s="3">
        <f>SUM(P558:T558)</f>
        <v>768.446</v>
      </c>
      <c r="W558" t="s">
        <v>14</v>
      </c>
      <c r="X558" s="3">
        <f>SUM(I558:O558)</f>
        <v>449.69399999999996</v>
      </c>
    </row>
    <row r="559" spans="6:24" ht="12.75">
      <c r="F559">
        <f>'load data'!A559</f>
        <v>100500</v>
      </c>
      <c r="G559">
        <f>'load data'!B559</f>
        <v>2</v>
      </c>
      <c r="I559" s="1">
        <f>'load data'!E559/1000000*'calc monthly loads'!$B$12</f>
        <v>167.76899999999998</v>
      </c>
      <c r="J559" s="1">
        <f>'load data'!F559/1000000*'calc monthly loads'!$B$12</f>
        <v>172.95600000000002</v>
      </c>
      <c r="K559" s="1">
        <f>'load data'!G559/1000000*'calc monthly loads'!$B$12</f>
        <v>179.291</v>
      </c>
      <c r="L559" s="1">
        <f>'load data'!H559/1000000*'calc monthly loads'!$B$12</f>
        <v>176.239</v>
      </c>
      <c r="M559" s="1">
        <f>'load data'!I559/1000000*'calc monthly loads'!$B$12</f>
        <v>157.199</v>
      </c>
      <c r="N559" s="1">
        <f>'load data'!J559/1000000*'calc monthly loads'!$B$12</f>
        <v>139.013</v>
      </c>
      <c r="O559" s="1">
        <f>'load data'!K559/1000000*'calc monthly loads'!$B$12</f>
        <v>127.589</v>
      </c>
      <c r="P559" s="1">
        <f>'load data'!L559/1000000*'calc monthly loads'!$B$12</f>
        <v>122.64</v>
      </c>
      <c r="Q559" s="1">
        <f>'load data'!M559/1000000*'calc monthly loads'!$B$12</f>
        <v>112.385</v>
      </c>
      <c r="R559" s="1">
        <f>'load data'!N559/1000000*'calc monthly loads'!$B$12</f>
        <v>84.497</v>
      </c>
      <c r="S559" s="1">
        <f>'load data'!O559/1000000*'calc monthly loads'!$B$12</f>
        <v>71.925</v>
      </c>
      <c r="T559" s="1">
        <f>'load data'!P559/1000000*'calc monthly loads'!$B$12</f>
        <v>57.386</v>
      </c>
      <c r="U559" t="s">
        <v>13</v>
      </c>
      <c r="V559" s="3">
        <f>SUM(I559:S559)</f>
        <v>1511.5030000000004</v>
      </c>
      <c r="W559" t="s">
        <v>14</v>
      </c>
      <c r="X559" s="3">
        <f>T559</f>
        <v>57.386</v>
      </c>
    </row>
    <row r="560" spans="6:24" ht="12.75">
      <c r="F560">
        <f>'load data'!A560</f>
        <v>100600</v>
      </c>
      <c r="G560">
        <f>'load data'!B560</f>
        <v>1</v>
      </c>
      <c r="H560">
        <v>52</v>
      </c>
      <c r="I560" s="1">
        <f>'load data'!E560/1000000*'calc monthly loads'!$B$12</f>
        <v>52.283</v>
      </c>
      <c r="J560" s="1">
        <f>'load data'!F560/1000000*'calc monthly loads'!$B$12</f>
        <v>51.429</v>
      </c>
      <c r="K560" s="1">
        <f>'load data'!G560/1000000*'calc monthly loads'!$B$12</f>
        <v>53.424</v>
      </c>
      <c r="L560" s="1">
        <f>'load data'!H560/1000000*'calc monthly loads'!$B$12</f>
        <v>52.871</v>
      </c>
      <c r="M560" s="1">
        <f>'load data'!I560/1000000*'calc monthly loads'!$B$12</f>
        <v>63.154</v>
      </c>
      <c r="N560" s="1">
        <f>'load data'!J560/1000000*'calc monthly loads'!$B$12</f>
        <v>76.839</v>
      </c>
      <c r="O560" s="1">
        <f>'load data'!K560/1000000*'calc monthly loads'!$B$12</f>
        <v>88.361</v>
      </c>
      <c r="P560" s="1">
        <f>'load data'!L560/1000000*'calc monthly loads'!$B$12</f>
        <v>122.99</v>
      </c>
      <c r="Q560" s="1">
        <f>'load data'!M560/1000000*'calc monthly loads'!$B$12</f>
        <v>146.993</v>
      </c>
      <c r="R560" s="1">
        <f>'load data'!N560/1000000*'calc monthly loads'!$B$12</f>
        <v>161.07</v>
      </c>
      <c r="S560" s="1">
        <f>'load data'!O560/1000000*'calc monthly loads'!$B$12</f>
        <v>169.708</v>
      </c>
      <c r="T560" s="1">
        <f>'load data'!P560/1000000*'calc monthly loads'!$B$12</f>
        <v>174.531</v>
      </c>
      <c r="U560" t="s">
        <v>13</v>
      </c>
      <c r="V560" s="3">
        <f>SUM(P560:T560)</f>
        <v>775.2919999999999</v>
      </c>
      <c r="W560" t="s">
        <v>14</v>
      </c>
      <c r="X560" s="3">
        <f>SUM(I560:O560)</f>
        <v>438.361</v>
      </c>
    </row>
    <row r="561" spans="6:24" ht="12.75">
      <c r="F561">
        <f>'load data'!A561</f>
        <v>100600</v>
      </c>
      <c r="G561">
        <f>'load data'!B561</f>
        <v>2</v>
      </c>
      <c r="I561" s="1">
        <f>'load data'!E561/1000000*'calc monthly loads'!$B$12</f>
        <v>169.904</v>
      </c>
      <c r="J561" s="1">
        <f>'load data'!F561/1000000*'calc monthly loads'!$B$12</f>
        <v>168.084</v>
      </c>
      <c r="K561" s="1">
        <f>'load data'!G561/1000000*'calc monthly loads'!$B$12</f>
        <v>171.409</v>
      </c>
      <c r="L561" s="1">
        <f>'load data'!H561/1000000*'calc monthly loads'!$B$12</f>
        <v>168.602</v>
      </c>
      <c r="M561" s="1">
        <f>'load data'!I561/1000000*'calc monthly loads'!$B$12</f>
        <v>153.034</v>
      </c>
      <c r="N561" s="1">
        <f>'load data'!J561/1000000*'calc monthly loads'!$B$12</f>
        <v>141.939</v>
      </c>
      <c r="O561" s="1">
        <f>'load data'!K561/1000000*'calc monthly loads'!$B$12</f>
        <v>121.47800000000001</v>
      </c>
      <c r="P561" s="1">
        <f>'load data'!L561/1000000*'calc monthly loads'!$B$12</f>
        <v>115.99000000000001</v>
      </c>
      <c r="Q561" s="1">
        <f>'load data'!M561/1000000*'calc monthly loads'!$B$12</f>
        <v>112.875</v>
      </c>
      <c r="R561" s="1">
        <f>'load data'!N561/1000000*'calc monthly loads'!$B$12</f>
        <v>77.217</v>
      </c>
      <c r="S561" s="1">
        <f>'load data'!O561/1000000*'calc monthly loads'!$B$12</f>
        <v>66.164</v>
      </c>
      <c r="T561" s="1">
        <f>'load data'!P561/1000000*'calc monthly loads'!$B$12</f>
        <v>65.086</v>
      </c>
      <c r="U561" t="s">
        <v>13</v>
      </c>
      <c r="V561" s="3">
        <f>SUM(I561:S561)</f>
        <v>1466.6960000000001</v>
      </c>
      <c r="W561" t="s">
        <v>14</v>
      </c>
      <c r="X561" s="3">
        <f>T561</f>
        <v>65.086</v>
      </c>
    </row>
    <row r="562" spans="6:24" ht="12.75">
      <c r="F562">
        <f>'load data'!A562</f>
        <v>100700</v>
      </c>
      <c r="G562">
        <f>'load data'!B562</f>
        <v>1</v>
      </c>
      <c r="H562">
        <v>62</v>
      </c>
      <c r="I562" s="1">
        <f>'load data'!E562/1000000*'calc monthly loads'!$B$12</f>
        <v>57.75</v>
      </c>
      <c r="J562" s="1">
        <f>'load data'!F562/1000000*'calc monthly loads'!$B$12</f>
        <v>51.604</v>
      </c>
      <c r="K562" s="1">
        <f>'load data'!G562/1000000*'calc monthly loads'!$B$12</f>
        <v>51.142</v>
      </c>
      <c r="L562" s="1">
        <f>'load data'!H562/1000000*'calc monthly loads'!$B$12</f>
        <v>51.723</v>
      </c>
      <c r="M562" s="1">
        <f>'load data'!I562/1000000*'calc monthly loads'!$B$12</f>
        <v>53.263000000000005</v>
      </c>
      <c r="N562" s="1">
        <f>'load data'!J562/1000000*'calc monthly loads'!$B$12</f>
        <v>60.55</v>
      </c>
      <c r="O562" s="1">
        <f>'load data'!K562/1000000*'calc monthly loads'!$B$12</f>
        <v>69.188</v>
      </c>
      <c r="P562" s="1">
        <f>'load data'!L562/1000000*'calc monthly loads'!$B$12</f>
        <v>75.789</v>
      </c>
      <c r="Q562" s="1">
        <f>'load data'!M562/1000000*'calc monthly loads'!$B$12</f>
        <v>94.101</v>
      </c>
      <c r="R562" s="1">
        <f>'load data'!N562/1000000*'calc monthly loads'!$B$12</f>
        <v>120.911</v>
      </c>
      <c r="S562" s="1">
        <f>'load data'!O562/1000000*'calc monthly loads'!$B$12</f>
        <v>124.47399999999999</v>
      </c>
      <c r="T562" s="1">
        <f>'load data'!P562/1000000*'calc monthly loads'!$B$12</f>
        <v>129.12900000000002</v>
      </c>
      <c r="U562" t="s">
        <v>13</v>
      </c>
      <c r="V562" s="3">
        <v>0</v>
      </c>
      <c r="W562" t="s">
        <v>14</v>
      </c>
      <c r="X562" s="3">
        <f>SUM(I562:T562)</f>
        <v>939.6239999999999</v>
      </c>
    </row>
    <row r="563" spans="6:24" ht="12.75">
      <c r="F563">
        <f>'load data'!A563</f>
        <v>100700</v>
      </c>
      <c r="G563">
        <f>'load data'!B563</f>
        <v>2</v>
      </c>
      <c r="I563" s="1">
        <f>'load data'!E563/1000000*'calc monthly loads'!$B$12</f>
        <v>129.297</v>
      </c>
      <c r="J563" s="1">
        <f>'load data'!F563/1000000*'calc monthly loads'!$B$12</f>
        <v>127.631</v>
      </c>
      <c r="K563" s="1">
        <f>'load data'!G563/1000000*'calc monthly loads'!$B$12</f>
        <v>123.662</v>
      </c>
      <c r="L563" s="1">
        <f>'load data'!H563/1000000*'calc monthly loads'!$B$12</f>
        <v>131.929</v>
      </c>
      <c r="M563" s="1">
        <f>'load data'!I563/1000000*'calc monthly loads'!$B$12</f>
        <v>131.075</v>
      </c>
      <c r="N563" s="1">
        <f>'load data'!J563/1000000*'calc monthly loads'!$B$12</f>
        <v>119.336</v>
      </c>
      <c r="O563" s="1">
        <f>'load data'!K563/1000000*'calc monthly loads'!$B$12</f>
        <v>105.16799999999999</v>
      </c>
      <c r="P563" s="1">
        <f>'load data'!L563/1000000*'calc monthly loads'!$B$12</f>
        <v>104.951</v>
      </c>
      <c r="Q563" s="1">
        <f>'load data'!M563/1000000*'calc monthly loads'!$B$12</f>
        <v>104.076</v>
      </c>
      <c r="R563" s="1">
        <f>'load data'!N563/1000000*'calc monthly loads'!$B$12</f>
        <v>78.988</v>
      </c>
      <c r="S563" s="1">
        <f>'load data'!O563/1000000*'calc monthly loads'!$B$12</f>
        <v>64.428</v>
      </c>
      <c r="T563" s="1">
        <f>'load data'!P563/1000000*'calc monthly loads'!$B$12</f>
        <v>58.239999999999995</v>
      </c>
      <c r="U563" t="s">
        <v>13</v>
      </c>
      <c r="V563" s="3">
        <v>0</v>
      </c>
      <c r="W563" t="s">
        <v>14</v>
      </c>
      <c r="X563" s="3">
        <f>SUM(I563:T563)</f>
        <v>1278.7810000000002</v>
      </c>
    </row>
    <row r="564" spans="6:24" ht="12.75">
      <c r="F564">
        <f>'load data'!A564</f>
        <v>100800</v>
      </c>
      <c r="G564">
        <f>'load data'!B564</f>
        <v>1</v>
      </c>
      <c r="H564">
        <v>72</v>
      </c>
      <c r="I564" s="1">
        <f>'load data'!E564/1000000*'calc monthly loads'!$B$12</f>
        <v>53.864999999999995</v>
      </c>
      <c r="J564" s="1">
        <f>'load data'!F564/1000000*'calc monthly loads'!$B$12</f>
        <v>53.809000000000005</v>
      </c>
      <c r="K564" s="1">
        <f>'load data'!G564/1000000*'calc monthly loads'!$B$12</f>
        <v>50.729</v>
      </c>
      <c r="L564" s="1">
        <f>'load data'!H564/1000000*'calc monthly loads'!$B$12</f>
        <v>50.148</v>
      </c>
      <c r="M564" s="1">
        <f>'load data'!I564/1000000*'calc monthly loads'!$B$12</f>
        <v>53.095</v>
      </c>
      <c r="N564" s="1">
        <f>'load data'!J564/1000000*'calc monthly loads'!$B$12</f>
        <v>53.578</v>
      </c>
      <c r="O564" s="1">
        <f>'load data'!K564/1000000*'calc monthly loads'!$B$12</f>
        <v>61.789</v>
      </c>
      <c r="P564" s="1">
        <f>'load data'!L564/1000000*'calc monthly loads'!$B$12</f>
        <v>66.96900000000001</v>
      </c>
      <c r="Q564" s="1">
        <f>'load data'!M564/1000000*'calc monthly loads'!$B$12</f>
        <v>68.91499999999999</v>
      </c>
      <c r="R564" s="1">
        <f>'load data'!N564/1000000*'calc monthly loads'!$B$12</f>
        <v>71.946</v>
      </c>
      <c r="S564" s="1">
        <f>'load data'!O564/1000000*'calc monthly loads'!$B$12</f>
        <v>88.50800000000001</v>
      </c>
      <c r="T564" s="1">
        <f>'load data'!P564/1000000*'calc monthly loads'!$B$12</f>
        <v>97.482</v>
      </c>
      <c r="U564" t="s">
        <v>13</v>
      </c>
      <c r="V564" s="3">
        <v>0</v>
      </c>
      <c r="W564" t="s">
        <v>14</v>
      </c>
      <c r="X564" s="3">
        <f>SUM(I564:T564)</f>
        <v>770.8330000000001</v>
      </c>
    </row>
    <row r="565" spans="6:24" ht="12.75">
      <c r="F565">
        <f>'load data'!A565</f>
        <v>100800</v>
      </c>
      <c r="G565">
        <f>'load data'!B565</f>
        <v>2</v>
      </c>
      <c r="I565" s="1">
        <f>'load data'!E565/1000000*'calc monthly loads'!$B$12</f>
        <v>104.048</v>
      </c>
      <c r="J565" s="1">
        <f>'load data'!F565/1000000*'calc monthly loads'!$B$12</f>
        <v>97.104</v>
      </c>
      <c r="K565" s="1">
        <f>'load data'!G565/1000000*'calc monthly loads'!$B$12</f>
        <v>95.991</v>
      </c>
      <c r="L565" s="1">
        <f>'load data'!H565/1000000*'calc monthly loads'!$B$12</f>
        <v>95.123</v>
      </c>
      <c r="M565" s="1">
        <f>'load data'!I565/1000000*'calc monthly loads'!$B$12</f>
        <v>95.48700000000001</v>
      </c>
      <c r="N565" s="1">
        <f>'load data'!J565/1000000*'calc monthly loads'!$B$12</f>
        <v>93.1</v>
      </c>
      <c r="O565" s="1">
        <f>'load data'!K565/1000000*'calc monthly loads'!$B$12</f>
        <v>81.634</v>
      </c>
      <c r="P565" s="1">
        <f>'load data'!L565/1000000*'calc monthly loads'!$B$12</f>
        <v>79.226</v>
      </c>
      <c r="Q565" s="1">
        <f>'load data'!M565/1000000*'calc monthly loads'!$B$12</f>
        <v>71.155</v>
      </c>
      <c r="R565" s="1">
        <f>'load data'!N565/1000000*'calc monthly loads'!$B$12</f>
        <v>60.437999999999995</v>
      </c>
      <c r="S565" s="1">
        <f>'load data'!O565/1000000*'calc monthly loads'!$B$12</f>
        <v>56.202999999999996</v>
      </c>
      <c r="T565" s="1">
        <f>'load data'!P565/1000000*'calc monthly loads'!$B$12</f>
        <v>55.26499999999999</v>
      </c>
      <c r="U565" t="s">
        <v>13</v>
      </c>
      <c r="V565" s="3">
        <v>0</v>
      </c>
      <c r="W565" t="s">
        <v>14</v>
      </c>
      <c r="X565" s="3">
        <f>SUM(I565:T565)</f>
        <v>984.7739999999999</v>
      </c>
    </row>
    <row r="566" spans="6:24" ht="12.75">
      <c r="F566">
        <f>'load data'!A566</f>
        <v>100900</v>
      </c>
      <c r="G566">
        <f>'load data'!B566</f>
        <v>1</v>
      </c>
      <c r="H566">
        <v>12</v>
      </c>
      <c r="I566" s="1">
        <f>'load data'!E566/1000000*'calc monthly loads'!$B$12</f>
        <v>55.188</v>
      </c>
      <c r="J566" s="1">
        <f>'load data'!F566/1000000*'calc monthly loads'!$B$12</f>
        <v>53.284</v>
      </c>
      <c r="K566" s="1">
        <f>'load data'!G566/1000000*'calc monthly loads'!$B$12</f>
        <v>52.885</v>
      </c>
      <c r="L566" s="1">
        <f>'load data'!H566/1000000*'calc monthly loads'!$B$12</f>
        <v>54.25</v>
      </c>
      <c r="M566" s="1">
        <f>'load data'!I566/1000000*'calc monthly loads'!$B$12</f>
        <v>53.214</v>
      </c>
      <c r="N566" s="1">
        <f>'load data'!J566/1000000*'calc monthly loads'!$B$12</f>
        <v>60.137</v>
      </c>
      <c r="O566" s="1">
        <f>'load data'!K566/1000000*'calc monthly loads'!$B$12</f>
        <v>69.419</v>
      </c>
      <c r="P566" s="1">
        <f>'load data'!L566/1000000*'calc monthly loads'!$B$12</f>
        <v>91.53200000000001</v>
      </c>
      <c r="Q566" s="1">
        <f>'load data'!M566/1000000*'calc monthly loads'!$B$12</f>
        <v>107.49900000000001</v>
      </c>
      <c r="R566" s="1">
        <f>'load data'!N566/1000000*'calc monthly loads'!$B$12</f>
        <v>131.285</v>
      </c>
      <c r="S566" s="1">
        <f>'load data'!O566/1000000*'calc monthly loads'!$B$12</f>
        <v>139.776</v>
      </c>
      <c r="T566" s="1">
        <f>'load data'!P566/1000000*'calc monthly loads'!$B$12</f>
        <v>141.253</v>
      </c>
      <c r="U566" t="s">
        <v>13</v>
      </c>
      <c r="V566" s="3">
        <f>SUM(P566:T566)</f>
        <v>611.345</v>
      </c>
      <c r="W566" t="s">
        <v>14</v>
      </c>
      <c r="X566" s="3">
        <f>SUM(I566:O566)</f>
        <v>398.377</v>
      </c>
    </row>
    <row r="567" spans="6:24" ht="12.75">
      <c r="F567">
        <f>'load data'!A567</f>
        <v>100900</v>
      </c>
      <c r="G567">
        <f>'load data'!B567</f>
        <v>2</v>
      </c>
      <c r="I567" s="1">
        <f>'load data'!E567/1000000*'calc monthly loads'!$B$12</f>
        <v>133.53199999999998</v>
      </c>
      <c r="J567" s="1">
        <f>'load data'!F567/1000000*'calc monthly loads'!$B$12</f>
        <v>134.806</v>
      </c>
      <c r="K567" s="1">
        <f>'load data'!G567/1000000*'calc monthly loads'!$B$12</f>
        <v>134.98100000000002</v>
      </c>
      <c r="L567" s="1">
        <f>'load data'!H567/1000000*'calc monthly loads'!$B$12</f>
        <v>129.49300000000002</v>
      </c>
      <c r="M567" s="1">
        <f>'load data'!I567/1000000*'calc monthly loads'!$B$12</f>
        <v>123.48700000000001</v>
      </c>
      <c r="N567" s="1">
        <f>'load data'!J567/1000000*'calc monthly loads'!$B$12</f>
        <v>120.029</v>
      </c>
      <c r="O567" s="1">
        <f>'load data'!K567/1000000*'calc monthly loads'!$B$12</f>
        <v>114.91900000000001</v>
      </c>
      <c r="P567" s="1">
        <f>'load data'!L567/1000000*'calc monthly loads'!$B$12</f>
        <v>112.973</v>
      </c>
      <c r="Q567" s="1">
        <f>'load data'!M567/1000000*'calc monthly loads'!$B$12</f>
        <v>104.454</v>
      </c>
      <c r="R567" s="1">
        <f>'load data'!N567/1000000*'calc monthly loads'!$B$12</f>
        <v>79.751</v>
      </c>
      <c r="S567" s="1">
        <f>'load data'!O567/1000000*'calc monthly loads'!$B$12</f>
        <v>67.942</v>
      </c>
      <c r="T567" s="1">
        <f>'load data'!P567/1000000*'calc monthly loads'!$B$12</f>
        <v>65.604</v>
      </c>
      <c r="U567" t="s">
        <v>13</v>
      </c>
      <c r="V567" s="3">
        <f>SUM(I567:S567)</f>
        <v>1256.367</v>
      </c>
      <c r="W567" t="s">
        <v>14</v>
      </c>
      <c r="X567" s="3">
        <f>T567</f>
        <v>65.604</v>
      </c>
    </row>
    <row r="568" spans="6:24" ht="12.75">
      <c r="F568">
        <f>'load data'!A568</f>
        <v>101000</v>
      </c>
      <c r="G568">
        <f>'load data'!B568</f>
        <v>1</v>
      </c>
      <c r="H568">
        <v>22</v>
      </c>
      <c r="I568" s="1">
        <f>'load data'!E568/1000000*'calc monthly loads'!$B$12</f>
        <v>56.916999999999994</v>
      </c>
      <c r="J568" s="1">
        <f>'load data'!F568/1000000*'calc monthly loads'!$B$12</f>
        <v>56.68599999999999</v>
      </c>
      <c r="K568" s="1">
        <f>'load data'!G568/1000000*'calc monthly loads'!$B$12</f>
        <v>58.044000000000004</v>
      </c>
      <c r="L568" s="1">
        <f>'load data'!H568/1000000*'calc monthly loads'!$B$12</f>
        <v>63.924</v>
      </c>
      <c r="M568" s="1">
        <f>'load data'!I568/1000000*'calc monthly loads'!$B$12</f>
        <v>68.24300000000001</v>
      </c>
      <c r="N568" s="1">
        <f>'load data'!J568/1000000*'calc monthly loads'!$B$12</f>
        <v>76.104</v>
      </c>
      <c r="O568" s="1">
        <f>'load data'!K568/1000000*'calc monthly loads'!$B$12</f>
        <v>96.824</v>
      </c>
      <c r="P568" s="1">
        <f>'load data'!L568/1000000*'calc monthly loads'!$B$12</f>
        <v>128.87</v>
      </c>
      <c r="Q568" s="1">
        <f>'load data'!M568/1000000*'calc monthly loads'!$B$12</f>
        <v>139.524</v>
      </c>
      <c r="R568" s="1">
        <f>'load data'!N568/1000000*'calc monthly loads'!$B$12</f>
        <v>169.19</v>
      </c>
      <c r="S568" s="1">
        <f>'load data'!O568/1000000*'calc monthly loads'!$B$12</f>
        <v>177.667</v>
      </c>
      <c r="T568" s="1">
        <f>'load data'!P568/1000000*'calc monthly loads'!$B$12</f>
        <v>170.31</v>
      </c>
      <c r="U568" t="s">
        <v>13</v>
      </c>
      <c r="V568" s="3">
        <f>SUM(P568:T568)</f>
        <v>785.5609999999999</v>
      </c>
      <c r="W568" t="s">
        <v>14</v>
      </c>
      <c r="X568" s="3">
        <f>SUM(I568:O568)</f>
        <v>476.742</v>
      </c>
    </row>
    <row r="569" spans="6:24" ht="12.75">
      <c r="F569">
        <f>'load data'!A569</f>
        <v>101000</v>
      </c>
      <c r="G569">
        <f>'load data'!B569</f>
        <v>2</v>
      </c>
      <c r="I569" s="1">
        <f>'load data'!E569/1000000*'calc monthly loads'!$B$12</f>
        <v>160.293</v>
      </c>
      <c r="J569" s="1">
        <f>'load data'!F569/1000000*'calc monthly loads'!$B$12</f>
        <v>160.377</v>
      </c>
      <c r="K569" s="1">
        <f>'load data'!G569/1000000*'calc monthly loads'!$B$12</f>
        <v>159.579</v>
      </c>
      <c r="L569" s="1">
        <f>'load data'!H569/1000000*'calc monthly loads'!$B$12</f>
        <v>156.877</v>
      </c>
      <c r="M569" s="1">
        <f>'load data'!I569/1000000*'calc monthly loads'!$B$12</f>
        <v>148.981</v>
      </c>
      <c r="N569" s="1">
        <f>'load data'!J569/1000000*'calc monthly loads'!$B$12</f>
        <v>136.262</v>
      </c>
      <c r="O569" s="1">
        <f>'load data'!K569/1000000*'calc monthly loads'!$B$12</f>
        <v>131.033</v>
      </c>
      <c r="P569" s="1">
        <f>'load data'!L569/1000000*'calc monthly loads'!$B$12</f>
        <v>125.188</v>
      </c>
      <c r="Q569" s="1">
        <f>'load data'!M569/1000000*'calc monthly loads'!$B$12</f>
        <v>109.571</v>
      </c>
      <c r="R569" s="1">
        <f>'load data'!N569/1000000*'calc monthly loads'!$B$12</f>
        <v>86.233</v>
      </c>
      <c r="S569" s="1">
        <f>'load data'!O569/1000000*'calc monthly loads'!$B$12</f>
        <v>72.268</v>
      </c>
      <c r="T569" s="1">
        <f>'load data'!P569/1000000*'calc monthly loads'!$B$12</f>
        <v>66.416</v>
      </c>
      <c r="U569" t="s">
        <v>13</v>
      </c>
      <c r="V569" s="3">
        <f>SUM(I569:S569)</f>
        <v>1446.6619999999998</v>
      </c>
      <c r="W569" t="s">
        <v>14</v>
      </c>
      <c r="X569" s="3">
        <f>T569</f>
        <v>66.416</v>
      </c>
    </row>
    <row r="570" spans="6:24" ht="12.75">
      <c r="F570">
        <f>'load data'!A570</f>
        <v>101100</v>
      </c>
      <c r="G570">
        <f>'load data'!B570</f>
        <v>1</v>
      </c>
      <c r="H570">
        <v>32</v>
      </c>
      <c r="I570" s="1">
        <f>'load data'!E570/1000000*'calc monthly loads'!$B$12</f>
        <v>65.31700000000001</v>
      </c>
      <c r="J570" s="1">
        <f>'load data'!F570/1000000*'calc monthly loads'!$B$12</f>
        <v>61.663000000000004</v>
      </c>
      <c r="K570" s="1">
        <f>'load data'!G570/1000000*'calc monthly loads'!$B$12</f>
        <v>58.967999999999996</v>
      </c>
      <c r="L570" s="1">
        <f>'load data'!H570/1000000*'calc monthly loads'!$B$12</f>
        <v>55.188</v>
      </c>
      <c r="M570" s="1">
        <f>'load data'!I570/1000000*'calc monthly loads'!$B$12</f>
        <v>64.4</v>
      </c>
      <c r="N570" s="1">
        <f>'load data'!J570/1000000*'calc monthly loads'!$B$12</f>
        <v>73.822</v>
      </c>
      <c r="O570" s="1">
        <f>'load data'!K570/1000000*'calc monthly loads'!$B$12</f>
        <v>86.625</v>
      </c>
      <c r="P570" s="1">
        <f>'load data'!L570/1000000*'calc monthly loads'!$B$12</f>
        <v>119.378</v>
      </c>
      <c r="Q570" s="1">
        <f>'load data'!M570/1000000*'calc monthly loads'!$B$12</f>
        <v>147.413</v>
      </c>
      <c r="R570" s="1">
        <f>'load data'!N570/1000000*'calc monthly loads'!$B$12</f>
        <v>163.905</v>
      </c>
      <c r="S570" s="1">
        <f>'load data'!O570/1000000*'calc monthly loads'!$B$12</f>
        <v>168.175</v>
      </c>
      <c r="T570" s="1">
        <f>'load data'!P570/1000000*'calc monthly loads'!$B$12</f>
        <v>163.814</v>
      </c>
      <c r="U570" t="s">
        <v>13</v>
      </c>
      <c r="V570" s="3">
        <f>SUM(P570:T570)</f>
        <v>762.6850000000001</v>
      </c>
      <c r="W570" t="s">
        <v>14</v>
      </c>
      <c r="X570" s="3">
        <f>SUM(I570:O570)</f>
        <v>465.98300000000006</v>
      </c>
    </row>
    <row r="571" spans="6:24" ht="12.75">
      <c r="F571">
        <f>'load data'!A571</f>
        <v>101100</v>
      </c>
      <c r="G571">
        <f>'load data'!B571</f>
        <v>2</v>
      </c>
      <c r="I571" s="1">
        <f>'load data'!E571/1000000*'calc monthly loads'!$B$12</f>
        <v>166.782</v>
      </c>
      <c r="J571" s="1">
        <f>'load data'!F571/1000000*'calc monthly loads'!$B$12</f>
        <v>170.73</v>
      </c>
      <c r="K571" s="1">
        <f>'load data'!G571/1000000*'calc monthly loads'!$B$12</f>
        <v>171.99699999999999</v>
      </c>
      <c r="L571" s="1">
        <f>'load data'!H571/1000000*'calc monthly loads'!$B$12</f>
        <v>163.95399999999998</v>
      </c>
      <c r="M571" s="1">
        <f>'load data'!I571/1000000*'calc monthly loads'!$B$12</f>
        <v>149.667</v>
      </c>
      <c r="N571" s="1">
        <f>'load data'!J571/1000000*'calc monthly loads'!$B$12</f>
        <v>135.044</v>
      </c>
      <c r="O571" s="1">
        <f>'load data'!K571/1000000*'calc monthly loads'!$B$12</f>
        <v>123.074</v>
      </c>
      <c r="P571" s="1">
        <f>'load data'!L571/1000000*'calc monthly loads'!$B$12</f>
        <v>122.74499999999999</v>
      </c>
      <c r="Q571" s="1">
        <f>'load data'!M571/1000000*'calc monthly loads'!$B$12</f>
        <v>110.516</v>
      </c>
      <c r="R571" s="1">
        <f>'load data'!N571/1000000*'calc monthly loads'!$B$12</f>
        <v>83.02000000000001</v>
      </c>
      <c r="S571" s="1">
        <f>'load data'!O571/1000000*'calc monthly loads'!$B$12</f>
        <v>67.34</v>
      </c>
      <c r="T571" s="1">
        <f>'load data'!P571/1000000*'calc monthly loads'!$B$12</f>
        <v>60.62</v>
      </c>
      <c r="U571" t="s">
        <v>13</v>
      </c>
      <c r="V571" s="3">
        <f>SUM(I571:S571)</f>
        <v>1464.869</v>
      </c>
      <c r="W571" t="s">
        <v>14</v>
      </c>
      <c r="X571" s="3">
        <f>T571</f>
        <v>60.62</v>
      </c>
    </row>
    <row r="572" spans="6:24" ht="12.75">
      <c r="F572">
        <f>'load data'!A572</f>
        <v>101200</v>
      </c>
      <c r="G572">
        <f>'load data'!B572</f>
        <v>1</v>
      </c>
      <c r="H572">
        <v>42</v>
      </c>
      <c r="I572" s="1">
        <f>'load data'!E572/1000000*'calc monthly loads'!$B$12</f>
        <v>55.027</v>
      </c>
      <c r="J572" s="1">
        <f>'load data'!F572/1000000*'calc monthly loads'!$B$12</f>
        <v>54.124</v>
      </c>
      <c r="K572" s="1">
        <f>'load data'!G572/1000000*'calc monthly loads'!$B$12</f>
        <v>54.894</v>
      </c>
      <c r="L572" s="1">
        <f>'load data'!H572/1000000*'calc monthly loads'!$B$12</f>
        <v>60.30499999999999</v>
      </c>
      <c r="M572" s="1">
        <f>'load data'!I572/1000000*'calc monthly loads'!$B$12</f>
        <v>64.05</v>
      </c>
      <c r="N572" s="1">
        <f>'load data'!J572/1000000*'calc monthly loads'!$B$12</f>
        <v>71.008</v>
      </c>
      <c r="O572" s="1">
        <f>'load data'!K572/1000000*'calc monthly loads'!$B$12</f>
        <v>88.655</v>
      </c>
      <c r="P572" s="1">
        <f>'load data'!L572/1000000*'calc monthly loads'!$B$12</f>
        <v>112.28699999999999</v>
      </c>
      <c r="Q572" s="1">
        <f>'load data'!M572/1000000*'calc monthly loads'!$B$12</f>
        <v>134.267</v>
      </c>
      <c r="R572" s="1">
        <f>'load data'!N572/1000000*'calc monthly loads'!$B$12</f>
        <v>159.369</v>
      </c>
      <c r="S572" s="1">
        <f>'load data'!O572/1000000*'calc monthly loads'!$B$12</f>
        <v>164.43</v>
      </c>
      <c r="T572" s="1">
        <f>'load data'!P572/1000000*'calc monthly loads'!$B$12</f>
        <v>163.219</v>
      </c>
      <c r="U572" t="s">
        <v>13</v>
      </c>
      <c r="V572" s="3">
        <f>SUM(P572:T572)</f>
        <v>733.5720000000001</v>
      </c>
      <c r="W572" t="s">
        <v>14</v>
      </c>
      <c r="X572" s="3">
        <f>SUM(I572:O572)</f>
        <v>448.063</v>
      </c>
    </row>
    <row r="573" spans="6:24" ht="12.75">
      <c r="F573">
        <f>'load data'!A573</f>
        <v>101200</v>
      </c>
      <c r="G573">
        <f>'load data'!B573</f>
        <v>2</v>
      </c>
      <c r="I573" s="1">
        <f>'load data'!E573/1000000*'calc monthly loads'!$B$12</f>
        <v>161.756</v>
      </c>
      <c r="J573" s="1">
        <f>'load data'!F573/1000000*'calc monthly loads'!$B$12</f>
        <v>161.588</v>
      </c>
      <c r="K573" s="1">
        <f>'load data'!G573/1000000*'calc monthly loads'!$B$12</f>
        <v>173.523</v>
      </c>
      <c r="L573" s="1">
        <f>'load data'!H573/1000000*'calc monthly loads'!$B$12</f>
        <v>163.366</v>
      </c>
      <c r="M573" s="1">
        <f>'load data'!I573/1000000*'calc monthly loads'!$B$12</f>
        <v>152.30599999999998</v>
      </c>
      <c r="N573" s="1">
        <f>'load data'!J573/1000000*'calc monthly loads'!$B$12</f>
        <v>144.298</v>
      </c>
      <c r="O573" s="1">
        <f>'load data'!K573/1000000*'calc monthly loads'!$B$12</f>
        <v>132.125</v>
      </c>
      <c r="P573" s="1">
        <f>'load data'!L573/1000000*'calc monthly loads'!$B$12</f>
        <v>124.80999999999999</v>
      </c>
      <c r="Q573" s="1">
        <f>'load data'!M573/1000000*'calc monthly loads'!$B$12</f>
        <v>110.152</v>
      </c>
      <c r="R573" s="1">
        <f>'load data'!N573/1000000*'calc monthly loads'!$B$12</f>
        <v>83.769</v>
      </c>
      <c r="S573" s="1">
        <f>'load data'!O573/1000000*'calc monthly loads'!$B$12</f>
        <v>69.482</v>
      </c>
      <c r="T573" s="1">
        <f>'load data'!P573/1000000*'calc monthly loads'!$B$12</f>
        <v>60.116</v>
      </c>
      <c r="U573" t="s">
        <v>13</v>
      </c>
      <c r="V573" s="3">
        <f>SUM(I573:S573)</f>
        <v>1477.175</v>
      </c>
      <c r="W573" t="s">
        <v>14</v>
      </c>
      <c r="X573" s="3">
        <f>T573</f>
        <v>60.116</v>
      </c>
    </row>
    <row r="574" spans="6:24" ht="12.75">
      <c r="F574">
        <f>'load data'!A574</f>
        <v>101300</v>
      </c>
      <c r="G574">
        <f>'load data'!B574</f>
        <v>1</v>
      </c>
      <c r="H574">
        <v>52</v>
      </c>
      <c r="I574" s="1">
        <f>'load data'!E574/1000000*'calc monthly loads'!$B$12</f>
        <v>54.782</v>
      </c>
      <c r="J574" s="1">
        <f>'load data'!F574/1000000*'calc monthly loads'!$B$12</f>
        <v>54.656</v>
      </c>
      <c r="K574" s="1">
        <f>'load data'!G574/1000000*'calc monthly loads'!$B$12</f>
        <v>53.165</v>
      </c>
      <c r="L574" s="1">
        <f>'load data'!H574/1000000*'calc monthly loads'!$B$12</f>
        <v>54.299</v>
      </c>
      <c r="M574" s="1">
        <f>'load data'!I574/1000000*'calc monthly loads'!$B$12</f>
        <v>63.581</v>
      </c>
      <c r="N574" s="1">
        <f>'load data'!J574/1000000*'calc monthly loads'!$B$12</f>
        <v>72.674</v>
      </c>
      <c r="O574" s="1">
        <f>'load data'!K574/1000000*'calc monthly loads'!$B$12</f>
        <v>86.429</v>
      </c>
      <c r="P574" s="1">
        <f>'load data'!L574/1000000*'calc monthly loads'!$B$12</f>
        <v>116.26299999999999</v>
      </c>
      <c r="Q574" s="1">
        <f>'load data'!M574/1000000*'calc monthly loads'!$B$12</f>
        <v>145.901</v>
      </c>
      <c r="R574" s="1">
        <f>'load data'!N574/1000000*'calc monthly loads'!$B$12</f>
        <v>158.284</v>
      </c>
      <c r="S574" s="1">
        <f>'load data'!O574/1000000*'calc monthly loads'!$B$12</f>
        <v>163.737</v>
      </c>
      <c r="T574" s="1">
        <f>'load data'!P574/1000000*'calc monthly loads'!$B$12</f>
        <v>166.026</v>
      </c>
      <c r="U574" t="s">
        <v>13</v>
      </c>
      <c r="V574" s="3">
        <f>SUM(P574:T574)</f>
        <v>750.211</v>
      </c>
      <c r="W574" t="s">
        <v>14</v>
      </c>
      <c r="X574" s="3">
        <f>SUM(I574:O574)</f>
        <v>439.586</v>
      </c>
    </row>
    <row r="575" spans="6:24" ht="12.75">
      <c r="F575">
        <f>'load data'!A575</f>
        <v>101300</v>
      </c>
      <c r="G575">
        <f>'load data'!B575</f>
        <v>2</v>
      </c>
      <c r="I575" s="1">
        <f>'load data'!E575/1000000*'calc monthly loads'!$B$12</f>
        <v>164.297</v>
      </c>
      <c r="J575" s="1">
        <f>'load data'!F575/1000000*'calc monthly loads'!$B$12</f>
        <v>168.07</v>
      </c>
      <c r="K575" s="1">
        <f>'load data'!G575/1000000*'calc monthly loads'!$B$12</f>
        <v>178.486</v>
      </c>
      <c r="L575" s="1">
        <f>'load data'!H575/1000000*'calc monthly loads'!$B$12</f>
        <v>180.159</v>
      </c>
      <c r="M575" s="1">
        <f>'load data'!I575/1000000*'calc monthly loads'!$B$12</f>
        <v>166.33399999999997</v>
      </c>
      <c r="N575" s="1">
        <f>'load data'!J575/1000000*'calc monthly loads'!$B$12</f>
        <v>146.678</v>
      </c>
      <c r="O575" s="1">
        <f>'load data'!K575/1000000*'calc monthly loads'!$B$12</f>
        <v>132.804</v>
      </c>
      <c r="P575" s="1">
        <f>'load data'!L575/1000000*'calc monthly loads'!$B$12</f>
        <v>126.308</v>
      </c>
      <c r="Q575" s="1">
        <f>'load data'!M575/1000000*'calc monthly loads'!$B$12</f>
        <v>121.471</v>
      </c>
      <c r="R575" s="1">
        <f>'load data'!N575/1000000*'calc monthly loads'!$B$12</f>
        <v>91.987</v>
      </c>
      <c r="S575" s="1">
        <f>'load data'!O575/1000000*'calc monthly loads'!$B$12</f>
        <v>75.012</v>
      </c>
      <c r="T575" s="1">
        <f>'load data'!P575/1000000*'calc monthly loads'!$B$12</f>
        <v>65.758</v>
      </c>
      <c r="U575" t="s">
        <v>13</v>
      </c>
      <c r="V575" s="3">
        <f>SUM(I575:S575)</f>
        <v>1551.606</v>
      </c>
      <c r="W575" t="s">
        <v>14</v>
      </c>
      <c r="X575" s="3">
        <f>T575</f>
        <v>65.758</v>
      </c>
    </row>
    <row r="576" spans="6:24" ht="12.75">
      <c r="F576">
        <f>'load data'!A576</f>
        <v>101400</v>
      </c>
      <c r="G576">
        <f>'load data'!B576</f>
        <v>1</v>
      </c>
      <c r="H576">
        <v>62</v>
      </c>
      <c r="I576" s="1">
        <f>'load data'!E576/1000000*'calc monthly loads'!$B$12</f>
        <v>57.834</v>
      </c>
      <c r="J576" s="1">
        <f>'load data'!F576/1000000*'calc monthly loads'!$B$12</f>
        <v>57.18299999999999</v>
      </c>
      <c r="K576" s="1">
        <f>'load data'!G576/1000000*'calc monthly loads'!$B$12</f>
        <v>55.44</v>
      </c>
      <c r="L576" s="1">
        <f>'load data'!H576/1000000*'calc monthly loads'!$B$12</f>
        <v>56.748999999999995</v>
      </c>
      <c r="M576" s="1">
        <f>'load data'!I576/1000000*'calc monthly loads'!$B$12</f>
        <v>58.772000000000006</v>
      </c>
      <c r="N576" s="1">
        <f>'load data'!J576/1000000*'calc monthly loads'!$B$12</f>
        <v>65.079</v>
      </c>
      <c r="O576" s="1">
        <f>'load data'!K576/1000000*'calc monthly loads'!$B$12</f>
        <v>72.247</v>
      </c>
      <c r="P576" s="1">
        <f>'load data'!L576/1000000*'calc monthly loads'!$B$12</f>
        <v>82.061</v>
      </c>
      <c r="Q576" s="1">
        <f>'load data'!M576/1000000*'calc monthly loads'!$B$12</f>
        <v>100.884</v>
      </c>
      <c r="R576" s="1">
        <f>'load data'!N576/1000000*'calc monthly loads'!$B$12</f>
        <v>116.45200000000001</v>
      </c>
      <c r="S576" s="1">
        <f>'load data'!O576/1000000*'calc monthly loads'!$B$12</f>
        <v>127.01500000000001</v>
      </c>
      <c r="T576" s="1">
        <f>'load data'!P576/1000000*'calc monthly loads'!$B$12</f>
        <v>130.55</v>
      </c>
      <c r="U576" t="s">
        <v>13</v>
      </c>
      <c r="V576" s="3">
        <v>0</v>
      </c>
      <c r="W576" t="s">
        <v>14</v>
      </c>
      <c r="X576" s="3">
        <f>SUM(I576:T576)</f>
        <v>980.2660000000001</v>
      </c>
    </row>
    <row r="577" spans="6:24" ht="12.75">
      <c r="F577">
        <f>'load data'!A577</f>
        <v>101400</v>
      </c>
      <c r="G577">
        <f>'load data'!B577</f>
        <v>2</v>
      </c>
      <c r="I577" s="1">
        <f>'load data'!E577/1000000*'calc monthly loads'!$B$12</f>
        <v>137.02499999999998</v>
      </c>
      <c r="J577" s="1">
        <f>'load data'!F577/1000000*'calc monthly loads'!$B$12</f>
        <v>143.08</v>
      </c>
      <c r="K577" s="1">
        <f>'load data'!G577/1000000*'calc monthly loads'!$B$12</f>
        <v>141.981</v>
      </c>
      <c r="L577" s="1">
        <f>'load data'!H577/1000000*'calc monthly loads'!$B$12</f>
        <v>142.044</v>
      </c>
      <c r="M577" s="1">
        <f>'load data'!I577/1000000*'calc monthly loads'!$B$12</f>
        <v>131.712</v>
      </c>
      <c r="N577" s="1">
        <f>'load data'!J577/1000000*'calc monthly loads'!$B$12</f>
        <v>129.752</v>
      </c>
      <c r="O577" s="1">
        <f>'load data'!K577/1000000*'calc monthly loads'!$B$12</f>
        <v>120.358</v>
      </c>
      <c r="P577" s="1">
        <f>'load data'!L577/1000000*'calc monthly loads'!$B$12</f>
        <v>114.744</v>
      </c>
      <c r="Q577" s="1">
        <f>'load data'!M577/1000000*'calc monthly loads'!$B$12</f>
        <v>115.878</v>
      </c>
      <c r="R577" s="1">
        <f>'load data'!N577/1000000*'calc monthly loads'!$B$12</f>
        <v>80.68900000000001</v>
      </c>
      <c r="S577" s="1">
        <f>'load data'!O577/1000000*'calc monthly loads'!$B$12</f>
        <v>69.45400000000001</v>
      </c>
      <c r="T577" s="1">
        <f>'load data'!P577/1000000*'calc monthly loads'!$B$12</f>
        <v>67.193</v>
      </c>
      <c r="U577" t="s">
        <v>13</v>
      </c>
      <c r="V577" s="3">
        <v>0</v>
      </c>
      <c r="W577" t="s">
        <v>14</v>
      </c>
      <c r="X577" s="3">
        <f>SUM(I577:T577)</f>
        <v>1393.9099999999999</v>
      </c>
    </row>
    <row r="578" spans="6:24" ht="12.75">
      <c r="F578">
        <f>'load data'!A578</f>
        <v>101500</v>
      </c>
      <c r="G578">
        <f>'load data'!B578</f>
        <v>1</v>
      </c>
      <c r="H578">
        <v>72</v>
      </c>
      <c r="I578" s="1">
        <f>'load data'!E578/1000000*'calc monthly loads'!$B$12</f>
        <v>58.219</v>
      </c>
      <c r="J578" s="1">
        <f>'load data'!F578/1000000*'calc monthly loads'!$B$12</f>
        <v>55.397999999999996</v>
      </c>
      <c r="K578" s="1">
        <f>'load data'!G578/1000000*'calc monthly loads'!$B$12</f>
        <v>55.622</v>
      </c>
      <c r="L578" s="1">
        <f>'load data'!H578/1000000*'calc monthly loads'!$B$12</f>
        <v>54.516</v>
      </c>
      <c r="M578" s="1">
        <f>'load data'!I578/1000000*'calc monthly loads'!$B$12</f>
        <v>55.111</v>
      </c>
      <c r="N578" s="1">
        <f>'load data'!J578/1000000*'calc monthly loads'!$B$12</f>
        <v>56.153999999999996</v>
      </c>
      <c r="O578" s="1">
        <f>'load data'!K578/1000000*'calc monthly loads'!$B$12</f>
        <v>63.82599999999999</v>
      </c>
      <c r="P578" s="1">
        <f>'load data'!L578/1000000*'calc monthly loads'!$B$12</f>
        <v>66.451</v>
      </c>
      <c r="Q578" s="1">
        <f>'load data'!M578/1000000*'calc monthly loads'!$B$12</f>
        <v>68.908</v>
      </c>
      <c r="R578" s="1">
        <f>'load data'!N578/1000000*'calc monthly loads'!$B$12</f>
        <v>75.67699999999999</v>
      </c>
      <c r="S578" s="1">
        <f>'load data'!O578/1000000*'calc monthly loads'!$B$12</f>
        <v>94.927</v>
      </c>
      <c r="T578" s="1">
        <f>'load data'!P578/1000000*'calc monthly loads'!$B$12</f>
        <v>112.238</v>
      </c>
      <c r="U578" t="s">
        <v>13</v>
      </c>
      <c r="V578" s="3">
        <v>0</v>
      </c>
      <c r="W578" t="s">
        <v>14</v>
      </c>
      <c r="X578" s="3">
        <f>SUM(I578:T578)</f>
        <v>817.047</v>
      </c>
    </row>
    <row r="579" spans="6:24" ht="12.75">
      <c r="F579">
        <f>'load data'!A579</f>
        <v>101500</v>
      </c>
      <c r="G579">
        <f>'load data'!B579</f>
        <v>2</v>
      </c>
      <c r="I579" s="1">
        <f>'load data'!E579/1000000*'calc monthly loads'!$B$12</f>
        <v>116.03900000000002</v>
      </c>
      <c r="J579" s="1">
        <f>'load data'!F579/1000000*'calc monthly loads'!$B$12</f>
        <v>113.70800000000001</v>
      </c>
      <c r="K579" s="1">
        <f>'load data'!G579/1000000*'calc monthly loads'!$B$12</f>
        <v>110.565</v>
      </c>
      <c r="L579" s="1">
        <f>'load data'!H579/1000000*'calc monthly loads'!$B$12</f>
        <v>109.389</v>
      </c>
      <c r="M579" s="1">
        <f>'load data'!I579/1000000*'calc monthly loads'!$B$12</f>
        <v>103.047</v>
      </c>
      <c r="N579" s="1">
        <f>'load data'!J579/1000000*'calc monthly loads'!$B$12</f>
        <v>94.192</v>
      </c>
      <c r="O579" s="1">
        <f>'load data'!K579/1000000*'calc monthly loads'!$B$12</f>
        <v>73.388</v>
      </c>
      <c r="P579" s="1">
        <f>'load data'!L579/1000000*'calc monthly loads'!$B$12</f>
        <v>73.794</v>
      </c>
      <c r="Q579" s="1">
        <f>'load data'!M579/1000000*'calc monthly loads'!$B$12</f>
        <v>68.649</v>
      </c>
      <c r="R579" s="1">
        <f>'load data'!N579/1000000*'calc monthly loads'!$B$12</f>
        <v>63.510999999999996</v>
      </c>
      <c r="S579" s="1">
        <f>'load data'!O579/1000000*'calc monthly loads'!$B$12</f>
        <v>57.519000000000005</v>
      </c>
      <c r="T579" s="1">
        <f>'load data'!P579/1000000*'calc monthly loads'!$B$12</f>
        <v>57.196999999999996</v>
      </c>
      <c r="U579" t="s">
        <v>13</v>
      </c>
      <c r="V579" s="3">
        <v>0</v>
      </c>
      <c r="W579" t="s">
        <v>14</v>
      </c>
      <c r="X579" s="3">
        <f>SUM(I579:T579)</f>
        <v>1040.998</v>
      </c>
    </row>
    <row r="580" spans="6:24" ht="12.75">
      <c r="F580">
        <f>'load data'!A580</f>
        <v>101600</v>
      </c>
      <c r="G580">
        <f>'load data'!B580</f>
        <v>1</v>
      </c>
      <c r="H580">
        <v>12</v>
      </c>
      <c r="I580" s="1">
        <f>'load data'!E580/1000000*'calc monthly loads'!$B$12</f>
        <v>53.438</v>
      </c>
      <c r="J580" s="1">
        <f>'load data'!F580/1000000*'calc monthly loads'!$B$12</f>
        <v>52.794000000000004</v>
      </c>
      <c r="K580" s="1">
        <f>'load data'!G580/1000000*'calc monthly loads'!$B$12</f>
        <v>53.739</v>
      </c>
      <c r="L580" s="1">
        <f>'load data'!H580/1000000*'calc monthly loads'!$B$12</f>
        <v>58.184</v>
      </c>
      <c r="M580" s="1">
        <f>'load data'!I580/1000000*'calc monthly loads'!$B$12</f>
        <v>60.37500000000001</v>
      </c>
      <c r="N580" s="1">
        <f>'load data'!J580/1000000*'calc monthly loads'!$B$12</f>
        <v>68.593</v>
      </c>
      <c r="O580" s="1">
        <f>'load data'!K580/1000000*'calc monthly loads'!$B$12</f>
        <v>86.47800000000001</v>
      </c>
      <c r="P580" s="1">
        <f>'load data'!L580/1000000*'calc monthly loads'!$B$12</f>
        <v>122.234</v>
      </c>
      <c r="Q580" s="1">
        <f>'load data'!M580/1000000*'calc monthly loads'!$B$12</f>
        <v>145.39700000000002</v>
      </c>
      <c r="R580" s="1">
        <f>'load data'!N580/1000000*'calc monthly loads'!$B$12</f>
        <v>160.811</v>
      </c>
      <c r="S580" s="1">
        <f>'load data'!O580/1000000*'calc monthly loads'!$B$12</f>
        <v>169.281</v>
      </c>
      <c r="T580" s="1">
        <f>'load data'!P580/1000000*'calc monthly loads'!$B$12</f>
        <v>168.735</v>
      </c>
      <c r="U580" t="s">
        <v>13</v>
      </c>
      <c r="V580" s="3">
        <f>SUM(P580:T580)</f>
        <v>766.458</v>
      </c>
      <c r="W580" t="s">
        <v>14</v>
      </c>
      <c r="X580" s="3">
        <f>SUM(I580:O580)</f>
        <v>433.60100000000006</v>
      </c>
    </row>
    <row r="581" spans="6:24" ht="12.75">
      <c r="F581">
        <f>'load data'!A581</f>
        <v>101600</v>
      </c>
      <c r="G581">
        <f>'load data'!B581</f>
        <v>2</v>
      </c>
      <c r="I581" s="1">
        <f>'load data'!E581/1000000*'calc monthly loads'!$B$12</f>
        <v>164.689</v>
      </c>
      <c r="J581" s="1">
        <f>'load data'!F581/1000000*'calc monthly loads'!$B$12</f>
        <v>167.398</v>
      </c>
      <c r="K581" s="1">
        <f>'load data'!G581/1000000*'calc monthly loads'!$B$12</f>
        <v>166.544</v>
      </c>
      <c r="L581" s="1">
        <f>'load data'!H581/1000000*'calc monthly loads'!$B$12</f>
        <v>159.061</v>
      </c>
      <c r="M581" s="1">
        <f>'load data'!I581/1000000*'calc monthly loads'!$B$12</f>
        <v>148.673</v>
      </c>
      <c r="N581" s="1">
        <f>'load data'!J581/1000000*'calc monthly loads'!$B$12</f>
        <v>130.46599999999998</v>
      </c>
      <c r="O581" s="1">
        <f>'load data'!K581/1000000*'calc monthly loads'!$B$12</f>
        <v>126.182</v>
      </c>
      <c r="P581" s="1">
        <f>'load data'!L581/1000000*'calc monthly loads'!$B$12</f>
        <v>119.20299999999999</v>
      </c>
      <c r="Q581" s="1">
        <f>'load data'!M581/1000000*'calc monthly loads'!$B$12</f>
        <v>109.522</v>
      </c>
      <c r="R581" s="1">
        <f>'load data'!N581/1000000*'calc monthly loads'!$B$12</f>
        <v>87.64699999999999</v>
      </c>
      <c r="S581" s="1">
        <f>'load data'!O581/1000000*'calc monthly loads'!$B$12</f>
        <v>67.718</v>
      </c>
      <c r="T581" s="1">
        <f>'load data'!P581/1000000*'calc monthly loads'!$B$12</f>
        <v>62.335</v>
      </c>
      <c r="U581" t="s">
        <v>13</v>
      </c>
      <c r="V581" s="3">
        <f>SUM(I581:S581)</f>
        <v>1447.1029999999998</v>
      </c>
      <c r="W581" t="s">
        <v>14</v>
      </c>
      <c r="X581" s="3">
        <f>T581</f>
        <v>62.335</v>
      </c>
    </row>
    <row r="582" spans="6:24" ht="12.75">
      <c r="F582">
        <f>'load data'!A582</f>
        <v>101700</v>
      </c>
      <c r="G582">
        <f>'load data'!B582</f>
        <v>1</v>
      </c>
      <c r="H582">
        <v>22</v>
      </c>
      <c r="I582" s="1">
        <f>'load data'!E582/1000000*'calc monthly loads'!$B$12</f>
        <v>56.728</v>
      </c>
      <c r="J582" s="1">
        <f>'load data'!F582/1000000*'calc monthly loads'!$B$12</f>
        <v>55.489</v>
      </c>
      <c r="K582" s="1">
        <f>'load data'!G582/1000000*'calc monthly loads'!$B$12</f>
        <v>56.56</v>
      </c>
      <c r="L582" s="1">
        <f>'load data'!H582/1000000*'calc monthly loads'!$B$12</f>
        <v>56.721000000000004</v>
      </c>
      <c r="M582" s="1">
        <f>'load data'!I582/1000000*'calc monthly loads'!$B$12</f>
        <v>62.516999999999996</v>
      </c>
      <c r="N582" s="1">
        <f>'load data'!J582/1000000*'calc monthly loads'!$B$12</f>
        <v>72.19800000000001</v>
      </c>
      <c r="O582" s="1">
        <f>'load data'!K582/1000000*'calc monthly loads'!$B$12</f>
        <v>89.628</v>
      </c>
      <c r="P582" s="1">
        <f>'load data'!L582/1000000*'calc monthly loads'!$B$12</f>
        <v>119.399</v>
      </c>
      <c r="Q582" s="1">
        <f>'load data'!M582/1000000*'calc monthly loads'!$B$12</f>
        <v>140.805</v>
      </c>
      <c r="R582" s="1">
        <f>'load data'!N582/1000000*'calc monthly loads'!$B$12</f>
        <v>158.732</v>
      </c>
      <c r="S582" s="1">
        <f>'load data'!O582/1000000*'calc monthly loads'!$B$12</f>
        <v>166.677</v>
      </c>
      <c r="T582" s="1">
        <f>'load data'!P582/1000000*'calc monthly loads'!$B$12</f>
        <v>166.439</v>
      </c>
      <c r="U582" t="s">
        <v>13</v>
      </c>
      <c r="V582" s="3">
        <f>SUM(P582:T582)</f>
        <v>752.052</v>
      </c>
      <c r="W582" t="s">
        <v>14</v>
      </c>
      <c r="X582" s="3">
        <f>SUM(I582:O582)</f>
        <v>449.84099999999995</v>
      </c>
    </row>
    <row r="583" spans="6:24" ht="12.75">
      <c r="F583">
        <f>'load data'!A583</f>
        <v>101700</v>
      </c>
      <c r="G583">
        <f>'load data'!B583</f>
        <v>2</v>
      </c>
      <c r="I583" s="1">
        <f>'load data'!E583/1000000*'calc monthly loads'!$B$12</f>
        <v>163.17000000000002</v>
      </c>
      <c r="J583" s="1">
        <f>'load data'!F583/1000000*'calc monthly loads'!$B$12</f>
        <v>160.42600000000002</v>
      </c>
      <c r="K583" s="1">
        <f>'load data'!G583/1000000*'calc monthly loads'!$B$12</f>
        <v>162.17600000000002</v>
      </c>
      <c r="L583" s="1">
        <f>'load data'!H583/1000000*'calc monthly loads'!$B$12</f>
        <v>153.097</v>
      </c>
      <c r="M583" s="1">
        <f>'load data'!I583/1000000*'calc monthly loads'!$B$12</f>
        <v>145.418</v>
      </c>
      <c r="N583" s="1">
        <f>'load data'!J583/1000000*'calc monthly loads'!$B$12</f>
        <v>134.022</v>
      </c>
      <c r="O583" s="1">
        <f>'load data'!K583/1000000*'calc monthly loads'!$B$12</f>
        <v>127.00099999999999</v>
      </c>
      <c r="P583" s="1">
        <f>'load data'!L583/1000000*'calc monthly loads'!$B$12</f>
        <v>118.804</v>
      </c>
      <c r="Q583" s="1">
        <f>'load data'!M583/1000000*'calc monthly loads'!$B$12</f>
        <v>109.599</v>
      </c>
      <c r="R583" s="1">
        <f>'load data'!N583/1000000*'calc monthly loads'!$B$12</f>
        <v>81.095</v>
      </c>
      <c r="S583" s="1">
        <f>'load data'!O583/1000000*'calc monthly loads'!$B$12</f>
        <v>67.228</v>
      </c>
      <c r="T583" s="1">
        <f>'load data'!P583/1000000*'calc monthly loads'!$B$12</f>
        <v>58.65299999999999</v>
      </c>
      <c r="U583" t="s">
        <v>13</v>
      </c>
      <c r="V583" s="3">
        <f>SUM(I583:S583)</f>
        <v>1422.036</v>
      </c>
      <c r="W583" t="s">
        <v>14</v>
      </c>
      <c r="X583" s="3">
        <f>T583</f>
        <v>58.65299999999999</v>
      </c>
    </row>
    <row r="584" spans="6:24" ht="12.75">
      <c r="F584">
        <f>'load data'!A584</f>
        <v>101800</v>
      </c>
      <c r="G584">
        <f>'load data'!B584</f>
        <v>1</v>
      </c>
      <c r="H584">
        <v>32</v>
      </c>
      <c r="I584" s="1">
        <f>'load data'!E584/1000000*'calc monthly loads'!$B$12</f>
        <v>53.333</v>
      </c>
      <c r="J584" s="1">
        <f>'load data'!F584/1000000*'calc monthly loads'!$B$12</f>
        <v>54.663</v>
      </c>
      <c r="K584" s="1">
        <f>'load data'!G584/1000000*'calc monthly loads'!$B$12</f>
        <v>53.977</v>
      </c>
      <c r="L584" s="1">
        <f>'load data'!H584/1000000*'calc monthly loads'!$B$12</f>
        <v>54.522999999999996</v>
      </c>
      <c r="M584" s="1">
        <f>'load data'!I584/1000000*'calc monthly loads'!$B$12</f>
        <v>62.489</v>
      </c>
      <c r="N584" s="1">
        <f>'load data'!J584/1000000*'calc monthly loads'!$B$12</f>
        <v>72.709</v>
      </c>
      <c r="O584" s="1">
        <f>'load data'!K584/1000000*'calc monthly loads'!$B$12</f>
        <v>94.633</v>
      </c>
      <c r="P584" s="1">
        <f>'load data'!L584/1000000*'calc monthly loads'!$B$12</f>
        <v>121.48499999999999</v>
      </c>
      <c r="Q584" s="1">
        <f>'load data'!M584/1000000*'calc monthly loads'!$B$12</f>
        <v>142.19799999999998</v>
      </c>
      <c r="R584" s="1">
        <f>'load data'!N584/1000000*'calc monthly loads'!$B$12</f>
        <v>162.659</v>
      </c>
      <c r="S584" s="1">
        <f>'load data'!O584/1000000*'calc monthly loads'!$B$12</f>
        <v>165.76</v>
      </c>
      <c r="T584" s="1">
        <f>'load data'!P584/1000000*'calc monthly loads'!$B$12</f>
        <v>168.287</v>
      </c>
      <c r="U584" t="s">
        <v>13</v>
      </c>
      <c r="V584" s="3">
        <f>SUM(P584:T584)</f>
        <v>760.389</v>
      </c>
      <c r="W584" t="s">
        <v>14</v>
      </c>
      <c r="X584" s="3">
        <f>SUM(I584:O584)</f>
        <v>446.32699999999994</v>
      </c>
    </row>
    <row r="585" spans="6:24" ht="12.75">
      <c r="F585">
        <f>'load data'!A585</f>
        <v>101800</v>
      </c>
      <c r="G585">
        <f>'load data'!B585</f>
        <v>2</v>
      </c>
      <c r="I585" s="1">
        <f>'load data'!E585/1000000*'calc monthly loads'!$B$12</f>
        <v>161.441</v>
      </c>
      <c r="J585" s="1">
        <f>'load data'!F585/1000000*'calc monthly loads'!$B$12</f>
        <v>165.417</v>
      </c>
      <c r="K585" s="1">
        <f>'load data'!G585/1000000*'calc monthly loads'!$B$12</f>
        <v>160.958</v>
      </c>
      <c r="L585" s="1">
        <f>'load data'!H585/1000000*'calc monthly loads'!$B$12</f>
        <v>158.494</v>
      </c>
      <c r="M585" s="1">
        <f>'load data'!I585/1000000*'calc monthly loads'!$B$12</f>
        <v>153.076</v>
      </c>
      <c r="N585" s="1">
        <f>'load data'!J585/1000000*'calc monthly loads'!$B$12</f>
        <v>144.347</v>
      </c>
      <c r="O585" s="1">
        <f>'load data'!K585/1000000*'calc monthly loads'!$B$12</f>
        <v>132.937</v>
      </c>
      <c r="P585" s="1">
        <f>'load data'!L585/1000000*'calc monthly loads'!$B$12</f>
        <v>125.629</v>
      </c>
      <c r="Q585" s="1">
        <f>'load data'!M585/1000000*'calc monthly loads'!$B$12</f>
        <v>115.45800000000001</v>
      </c>
      <c r="R585" s="1">
        <f>'load data'!N585/1000000*'calc monthly loads'!$B$12</f>
        <v>82.488</v>
      </c>
      <c r="S585" s="1">
        <f>'load data'!O585/1000000*'calc monthly loads'!$B$12</f>
        <v>68.999</v>
      </c>
      <c r="T585" s="1">
        <f>'load data'!P585/1000000*'calc monthly loads'!$B$12</f>
        <v>58.905</v>
      </c>
      <c r="U585" t="s">
        <v>13</v>
      </c>
      <c r="V585" s="3">
        <f>SUM(I585:S585)</f>
        <v>1469.2440000000001</v>
      </c>
      <c r="W585" t="s">
        <v>14</v>
      </c>
      <c r="X585" s="3">
        <f>T585</f>
        <v>58.905</v>
      </c>
    </row>
    <row r="586" spans="6:24" ht="12.75">
      <c r="F586">
        <f>'load data'!A586</f>
        <v>101900</v>
      </c>
      <c r="G586">
        <f>'load data'!B586</f>
        <v>1</v>
      </c>
      <c r="H586">
        <v>81</v>
      </c>
      <c r="I586" s="1">
        <f>'load data'!E586/1000000*'calc monthly loads'!$B$12</f>
        <v>54.382999999999996</v>
      </c>
      <c r="J586" s="1">
        <f>'load data'!F586/1000000*'calc monthly loads'!$B$12</f>
        <v>54.25</v>
      </c>
      <c r="K586" s="1">
        <f>'load data'!G586/1000000*'calc monthly loads'!$B$12</f>
        <v>53.998000000000005</v>
      </c>
      <c r="L586" s="1">
        <f>'load data'!H586/1000000*'calc monthly loads'!$B$12</f>
        <v>59.23400000000001</v>
      </c>
      <c r="M586" s="1">
        <f>'load data'!I586/1000000*'calc monthly loads'!$B$12</f>
        <v>65.8</v>
      </c>
      <c r="N586" s="1">
        <f>'load data'!J586/1000000*'calc monthly loads'!$B$12</f>
        <v>79.107</v>
      </c>
      <c r="O586" s="1">
        <f>'load data'!K586/1000000*'calc monthly loads'!$B$12</f>
        <v>91.714</v>
      </c>
      <c r="P586" s="1">
        <f>'load data'!L586/1000000*'calc monthly loads'!$B$12</f>
        <v>120.617</v>
      </c>
      <c r="Q586" s="1">
        <f>'load data'!M586/1000000*'calc monthly loads'!$B$12</f>
        <v>144.844</v>
      </c>
      <c r="R586" s="1">
        <f>'load data'!N586/1000000*'calc monthly loads'!$B$12</f>
        <v>161.322</v>
      </c>
      <c r="S586" s="1">
        <f>'load data'!O586/1000000*'calc monthly loads'!$B$12</f>
        <v>167.23000000000002</v>
      </c>
      <c r="T586" s="1">
        <f>'load data'!P586/1000000*'calc monthly loads'!$B$12</f>
        <v>161.245</v>
      </c>
      <c r="U586" t="s">
        <v>13</v>
      </c>
      <c r="V586" s="3">
        <v>0</v>
      </c>
      <c r="W586" t="s">
        <v>14</v>
      </c>
      <c r="X586" s="3">
        <f>SUM(I586:T586)</f>
        <v>1213.7440000000001</v>
      </c>
    </row>
    <row r="587" spans="6:24" ht="12.75">
      <c r="F587">
        <f>'load data'!A587</f>
        <v>101900</v>
      </c>
      <c r="G587">
        <f>'load data'!B587</f>
        <v>2</v>
      </c>
      <c r="I587" s="1">
        <f>'load data'!E587/1000000*'calc monthly loads'!$B$12</f>
        <v>155.666</v>
      </c>
      <c r="J587" s="1">
        <f>'load data'!F587/1000000*'calc monthly loads'!$B$12</f>
        <v>162.96699999999998</v>
      </c>
      <c r="K587" s="1">
        <f>'load data'!G587/1000000*'calc monthly loads'!$B$12</f>
        <v>163.331</v>
      </c>
      <c r="L587" s="1">
        <f>'load data'!H587/1000000*'calc monthly loads'!$B$12</f>
        <v>161.273</v>
      </c>
      <c r="M587" s="1">
        <f>'load data'!I587/1000000*'calc monthly loads'!$B$12</f>
        <v>147.966</v>
      </c>
      <c r="N587" s="1">
        <f>'load data'!J587/1000000*'calc monthly loads'!$B$12</f>
        <v>136.038</v>
      </c>
      <c r="O587" s="1">
        <f>'load data'!K587/1000000*'calc monthly loads'!$B$12</f>
        <v>128.8</v>
      </c>
      <c r="P587" s="1">
        <f>'load data'!L587/1000000*'calc monthly loads'!$B$12</f>
        <v>122.59799999999998</v>
      </c>
      <c r="Q587" s="1">
        <f>'load data'!M587/1000000*'calc monthly loads'!$B$12</f>
        <v>109.50800000000001</v>
      </c>
      <c r="R587" s="1">
        <f>'load data'!N587/1000000*'calc monthly loads'!$B$12</f>
        <v>82.215</v>
      </c>
      <c r="S587" s="1">
        <f>'load data'!O587/1000000*'calc monthly loads'!$B$12</f>
        <v>72.142</v>
      </c>
      <c r="T587" s="1">
        <f>'load data'!P587/1000000*'calc monthly loads'!$B$12</f>
        <v>66.584</v>
      </c>
      <c r="U587" t="s">
        <v>13</v>
      </c>
      <c r="V587" s="3">
        <v>0</v>
      </c>
      <c r="W587" t="s">
        <v>14</v>
      </c>
      <c r="X587" s="3">
        <f>SUM(I587:T587)</f>
        <v>1509.088</v>
      </c>
    </row>
    <row r="588" spans="6:24" ht="12.75">
      <c r="F588">
        <f>'load data'!A588</f>
        <v>102000</v>
      </c>
      <c r="G588">
        <f>'load data'!B588</f>
        <v>1</v>
      </c>
      <c r="H588">
        <v>52</v>
      </c>
      <c r="I588" s="1">
        <f>'load data'!E588/1000000*'calc monthly loads'!$B$12</f>
        <v>57.952999999999996</v>
      </c>
      <c r="J588" s="1">
        <f>'load data'!F588/1000000*'calc monthly loads'!$B$12</f>
        <v>54.593</v>
      </c>
      <c r="K588" s="1">
        <f>'load data'!G588/1000000*'calc monthly loads'!$B$12</f>
        <v>52.675</v>
      </c>
      <c r="L588" s="1">
        <f>'load data'!H588/1000000*'calc monthly loads'!$B$12</f>
        <v>54.908</v>
      </c>
      <c r="M588" s="1">
        <f>'load data'!I588/1000000*'calc monthly loads'!$B$12</f>
        <v>62.146</v>
      </c>
      <c r="N588" s="1">
        <f>'load data'!J588/1000000*'calc monthly loads'!$B$12</f>
        <v>73.78</v>
      </c>
      <c r="O588" s="1">
        <f>'load data'!K588/1000000*'calc monthly loads'!$B$12</f>
        <v>88.697</v>
      </c>
      <c r="P588" s="1">
        <f>'load data'!L588/1000000*'calc monthly loads'!$B$12</f>
        <v>119.75600000000001</v>
      </c>
      <c r="Q588" s="1">
        <f>'load data'!M588/1000000*'calc monthly loads'!$B$12</f>
        <v>138.35500000000002</v>
      </c>
      <c r="R588" s="1">
        <f>'load data'!N588/1000000*'calc monthly loads'!$B$12</f>
        <v>158.053</v>
      </c>
      <c r="S588" s="1">
        <f>'load data'!O588/1000000*'calc monthly loads'!$B$12</f>
        <v>164.22</v>
      </c>
      <c r="T588" s="1">
        <f>'load data'!P588/1000000*'calc monthly loads'!$B$12</f>
        <v>164.185</v>
      </c>
      <c r="U588" t="s">
        <v>13</v>
      </c>
      <c r="V588" s="3">
        <f>SUM(P588:T588)</f>
        <v>744.569</v>
      </c>
      <c r="W588" t="s">
        <v>14</v>
      </c>
      <c r="X588" s="3">
        <f>SUM(I588:O588)</f>
        <v>444.75200000000007</v>
      </c>
    </row>
    <row r="589" spans="6:24" ht="12.75">
      <c r="F589">
        <f>'load data'!A589</f>
        <v>102000</v>
      </c>
      <c r="G589">
        <f>'load data'!B589</f>
        <v>2</v>
      </c>
      <c r="I589" s="1">
        <f>'load data'!E589/1000000*'calc monthly loads'!$B$12</f>
        <v>155.981</v>
      </c>
      <c r="J589" s="1">
        <f>'load data'!F589/1000000*'calc monthly loads'!$B$12</f>
        <v>158.137</v>
      </c>
      <c r="K589" s="1">
        <f>'load data'!G589/1000000*'calc monthly loads'!$B$12</f>
        <v>155.40699999999998</v>
      </c>
      <c r="L589" s="1">
        <f>'load data'!H589/1000000*'calc monthly loads'!$B$12</f>
        <v>153.328</v>
      </c>
      <c r="M589" s="1">
        <f>'load data'!I589/1000000*'calc monthly loads'!$B$12</f>
        <v>155.60299999999998</v>
      </c>
      <c r="N589" s="1">
        <f>'load data'!J589/1000000*'calc monthly loads'!$B$12</f>
        <v>137.613</v>
      </c>
      <c r="O589" s="1">
        <f>'load data'!K589/1000000*'calc monthly loads'!$B$12</f>
        <v>119.504</v>
      </c>
      <c r="P589" s="1">
        <f>'load data'!L589/1000000*'calc monthly loads'!$B$12</f>
        <v>115.24099999999999</v>
      </c>
      <c r="Q589" s="1">
        <f>'load data'!M589/1000000*'calc monthly loads'!$B$12</f>
        <v>102.781</v>
      </c>
      <c r="R589" s="1">
        <f>'load data'!N589/1000000*'calc monthly loads'!$B$12</f>
        <v>80.584</v>
      </c>
      <c r="S589" s="1">
        <f>'load data'!O589/1000000*'calc monthly loads'!$B$12</f>
        <v>67.41</v>
      </c>
      <c r="T589" s="1">
        <f>'load data'!P589/1000000*'calc monthly loads'!$B$12</f>
        <v>62.279</v>
      </c>
      <c r="U589" t="s">
        <v>13</v>
      </c>
      <c r="V589" s="3">
        <f>SUM(I589:S589)</f>
        <v>1401.589</v>
      </c>
      <c r="W589" t="s">
        <v>14</v>
      </c>
      <c r="X589" s="3">
        <f>T589</f>
        <v>62.279</v>
      </c>
    </row>
    <row r="590" spans="6:24" ht="12.75">
      <c r="F590">
        <f>'load data'!A590</f>
        <v>102100</v>
      </c>
      <c r="G590">
        <f>'load data'!B590</f>
        <v>1</v>
      </c>
      <c r="H590">
        <v>62</v>
      </c>
      <c r="I590" s="1">
        <f>'load data'!E590/1000000*'calc monthly loads'!$B$12</f>
        <v>57.077999999999996</v>
      </c>
      <c r="J590" s="1">
        <f>'load data'!F590/1000000*'calc monthly loads'!$B$12</f>
        <v>53.998000000000005</v>
      </c>
      <c r="K590" s="1">
        <f>'load data'!G590/1000000*'calc monthly loads'!$B$12</f>
        <v>52.71</v>
      </c>
      <c r="L590" s="1">
        <f>'load data'!H590/1000000*'calc monthly loads'!$B$12</f>
        <v>54.998999999999995</v>
      </c>
      <c r="M590" s="1">
        <f>'load data'!I590/1000000*'calc monthly loads'!$B$12</f>
        <v>55.881</v>
      </c>
      <c r="N590" s="1">
        <f>'load data'!J590/1000000*'calc monthly loads'!$B$12</f>
        <v>64.44200000000001</v>
      </c>
      <c r="O590" s="1">
        <f>'load data'!K590/1000000*'calc monthly loads'!$B$12</f>
        <v>72.96799999999999</v>
      </c>
      <c r="P590" s="1">
        <f>'load data'!L590/1000000*'calc monthly loads'!$B$12</f>
        <v>74.809</v>
      </c>
      <c r="Q590" s="1">
        <f>'load data'!M590/1000000*'calc monthly loads'!$B$12</f>
        <v>88.48</v>
      </c>
      <c r="R590" s="1">
        <f>'load data'!N590/1000000*'calc monthly loads'!$B$12</f>
        <v>120.204</v>
      </c>
      <c r="S590" s="1">
        <f>'load data'!O590/1000000*'calc monthly loads'!$B$12</f>
        <v>122.423</v>
      </c>
      <c r="T590" s="1">
        <f>'load data'!P590/1000000*'calc monthly loads'!$B$12</f>
        <v>120.274</v>
      </c>
      <c r="U590" t="s">
        <v>13</v>
      </c>
      <c r="V590" s="3">
        <v>0</v>
      </c>
      <c r="W590" t="s">
        <v>14</v>
      </c>
      <c r="X590" s="3">
        <f>SUM(I590:T590)</f>
        <v>938.266</v>
      </c>
    </row>
    <row r="591" spans="6:24" ht="12.75">
      <c r="F591">
        <f>'load data'!A591</f>
        <v>102100</v>
      </c>
      <c r="G591">
        <f>'load data'!B591</f>
        <v>2</v>
      </c>
      <c r="I591" s="1">
        <f>'load data'!E591/1000000*'calc monthly loads'!$B$12</f>
        <v>126.35</v>
      </c>
      <c r="J591" s="1">
        <f>'load data'!F591/1000000*'calc monthly loads'!$B$12</f>
        <v>137.053</v>
      </c>
      <c r="K591" s="1">
        <f>'load data'!G591/1000000*'calc monthly loads'!$B$12</f>
        <v>131.11</v>
      </c>
      <c r="L591" s="1">
        <f>'load data'!H591/1000000*'calc monthly loads'!$B$12</f>
        <v>132.139</v>
      </c>
      <c r="M591" s="1">
        <f>'load data'!I591/1000000*'calc monthly loads'!$B$12</f>
        <v>122.857</v>
      </c>
      <c r="N591" s="1">
        <f>'load data'!J591/1000000*'calc monthly loads'!$B$12</f>
        <v>120.28800000000001</v>
      </c>
      <c r="O591" s="1">
        <f>'load data'!K591/1000000*'calc monthly loads'!$B$12</f>
        <v>117.90800000000002</v>
      </c>
      <c r="P591" s="1">
        <f>'load data'!L591/1000000*'calc monthly loads'!$B$12</f>
        <v>115.68199999999999</v>
      </c>
      <c r="Q591" s="1">
        <f>'load data'!M591/1000000*'calc monthly loads'!$B$12</f>
        <v>111.27900000000001</v>
      </c>
      <c r="R591" s="1">
        <f>'load data'!N591/1000000*'calc monthly loads'!$B$12</f>
        <v>80.997</v>
      </c>
      <c r="S591" s="1">
        <f>'load data'!O591/1000000*'calc monthly loads'!$B$12</f>
        <v>65.695</v>
      </c>
      <c r="T591" s="1">
        <f>'load data'!P591/1000000*'calc monthly loads'!$B$12</f>
        <v>65.758</v>
      </c>
      <c r="U591" t="s">
        <v>13</v>
      </c>
      <c r="V591" s="3">
        <v>0</v>
      </c>
      <c r="W591" t="s">
        <v>14</v>
      </c>
      <c r="X591" s="3">
        <f>SUM(I591:T591)</f>
        <v>1327.1160000000002</v>
      </c>
    </row>
    <row r="592" spans="6:24" ht="12.75">
      <c r="F592">
        <f>'load data'!A592</f>
        <v>102200</v>
      </c>
      <c r="G592">
        <f>'load data'!B592</f>
        <v>1</v>
      </c>
      <c r="H592">
        <v>72</v>
      </c>
      <c r="I592" s="1">
        <f>'load data'!E592/1000000*'calc monthly loads'!$B$12</f>
        <v>55.727</v>
      </c>
      <c r="J592" s="1">
        <f>'load data'!F592/1000000*'calc monthly loads'!$B$12</f>
        <v>51.968</v>
      </c>
      <c r="K592" s="1">
        <f>'load data'!G592/1000000*'calc monthly loads'!$B$12</f>
        <v>50.967</v>
      </c>
      <c r="L592" s="1">
        <f>'load data'!H592/1000000*'calc monthly loads'!$B$12</f>
        <v>50.505</v>
      </c>
      <c r="M592" s="1">
        <f>'load data'!I592/1000000*'calc monthly loads'!$B$12</f>
        <v>51.919</v>
      </c>
      <c r="N592" s="1">
        <f>'load data'!J592/1000000*'calc monthly loads'!$B$12</f>
        <v>54.718999999999994</v>
      </c>
      <c r="O592" s="1">
        <f>'load data'!K592/1000000*'calc monthly loads'!$B$12</f>
        <v>59.199</v>
      </c>
      <c r="P592" s="1">
        <f>'load data'!L592/1000000*'calc monthly loads'!$B$12</f>
        <v>64.281</v>
      </c>
      <c r="Q592" s="1">
        <f>'load data'!M592/1000000*'calc monthly loads'!$B$12</f>
        <v>64.582</v>
      </c>
      <c r="R592" s="1">
        <f>'load data'!N592/1000000*'calc monthly loads'!$B$12</f>
        <v>71.38600000000001</v>
      </c>
      <c r="S592" s="1">
        <f>'load data'!O592/1000000*'calc monthly loads'!$B$12</f>
        <v>91.94500000000001</v>
      </c>
      <c r="T592" s="1">
        <f>'load data'!P592/1000000*'calc monthly loads'!$B$12</f>
        <v>98.357</v>
      </c>
      <c r="U592" t="s">
        <v>13</v>
      </c>
      <c r="V592" s="3">
        <v>0</v>
      </c>
      <c r="W592" t="s">
        <v>14</v>
      </c>
      <c r="X592" s="3">
        <f>SUM(I592:T592)</f>
        <v>765.555</v>
      </c>
    </row>
    <row r="593" spans="6:24" ht="12.75">
      <c r="F593">
        <f>'load data'!A593</f>
        <v>102200</v>
      </c>
      <c r="G593">
        <f>'load data'!B593</f>
        <v>2</v>
      </c>
      <c r="I593" s="1">
        <f>'load data'!E593/1000000*'calc monthly loads'!$B$12</f>
        <v>99.94600000000001</v>
      </c>
      <c r="J593" s="1">
        <f>'load data'!F593/1000000*'calc monthly loads'!$B$12</f>
        <v>98.049</v>
      </c>
      <c r="K593" s="1">
        <f>'load data'!G593/1000000*'calc monthly loads'!$B$12</f>
        <v>96.544</v>
      </c>
      <c r="L593" s="1">
        <f>'load data'!H593/1000000*'calc monthly loads'!$B$12</f>
        <v>99.015</v>
      </c>
      <c r="M593" s="1">
        <f>'load data'!I593/1000000*'calc monthly loads'!$B$12</f>
        <v>100.03</v>
      </c>
      <c r="N593" s="1">
        <f>'load data'!J593/1000000*'calc monthly loads'!$B$12</f>
        <v>88.697</v>
      </c>
      <c r="O593" s="1">
        <f>'load data'!K593/1000000*'calc monthly loads'!$B$12</f>
        <v>87.605</v>
      </c>
      <c r="P593" s="1">
        <f>'load data'!L593/1000000*'calc monthly loads'!$B$12</f>
        <v>79.058</v>
      </c>
      <c r="Q593" s="1">
        <f>'load data'!M593/1000000*'calc monthly loads'!$B$12</f>
        <v>79.149</v>
      </c>
      <c r="R593" s="1">
        <f>'load data'!N593/1000000*'calc monthly loads'!$B$12</f>
        <v>66.696</v>
      </c>
      <c r="S593" s="1">
        <f>'load data'!O593/1000000*'calc monthly loads'!$B$12</f>
        <v>57.274</v>
      </c>
      <c r="T593" s="1">
        <f>'load data'!P593/1000000*'calc monthly loads'!$B$12</f>
        <v>55.013</v>
      </c>
      <c r="U593" t="s">
        <v>13</v>
      </c>
      <c r="V593" s="3">
        <v>0</v>
      </c>
      <c r="W593" t="s">
        <v>14</v>
      </c>
      <c r="X593" s="3">
        <f>SUM(I593:T593)</f>
        <v>1007.076</v>
      </c>
    </row>
    <row r="594" spans="6:24" ht="12.75">
      <c r="F594">
        <f>'load data'!A594</f>
        <v>102300</v>
      </c>
      <c r="G594">
        <f>'load data'!B594</f>
        <v>1</v>
      </c>
      <c r="H594">
        <v>12</v>
      </c>
      <c r="I594" s="1">
        <f>'load data'!E594/1000000*'calc monthly loads'!$B$12</f>
        <v>53.067</v>
      </c>
      <c r="J594" s="1">
        <f>'load data'!F594/1000000*'calc monthly loads'!$B$12</f>
        <v>53.417</v>
      </c>
      <c r="K594" s="1">
        <f>'load data'!G594/1000000*'calc monthly loads'!$B$12</f>
        <v>57.113</v>
      </c>
      <c r="L594" s="1">
        <f>'load data'!H594/1000000*'calc monthly loads'!$B$12</f>
        <v>55.699000000000005</v>
      </c>
      <c r="M594" s="1">
        <f>'load data'!I594/1000000*'calc monthly loads'!$B$12</f>
        <v>62.57300000000001</v>
      </c>
      <c r="N594" s="1">
        <f>'load data'!J594/1000000*'calc monthly loads'!$B$12</f>
        <v>75.852</v>
      </c>
      <c r="O594" s="1">
        <f>'load data'!K594/1000000*'calc monthly loads'!$B$12</f>
        <v>87.122</v>
      </c>
      <c r="P594" s="1">
        <f>'load data'!L594/1000000*'calc monthly loads'!$B$12</f>
        <v>120.281</v>
      </c>
      <c r="Q594" s="1">
        <f>'load data'!M594/1000000*'calc monthly loads'!$B$12</f>
        <v>138.929</v>
      </c>
      <c r="R594" s="1">
        <f>'load data'!N594/1000000*'calc monthly loads'!$B$12</f>
        <v>153.73399999999998</v>
      </c>
      <c r="S594" s="1">
        <f>'load data'!O594/1000000*'calc monthly loads'!$B$12</f>
        <v>165.58499999999998</v>
      </c>
      <c r="T594" s="1">
        <f>'load data'!P594/1000000*'calc monthly loads'!$B$12</f>
        <v>169.26</v>
      </c>
      <c r="U594" t="s">
        <v>13</v>
      </c>
      <c r="V594" s="3">
        <f>SUM(P594:T594)</f>
        <v>747.789</v>
      </c>
      <c r="W594" t="s">
        <v>14</v>
      </c>
      <c r="X594" s="3">
        <f>SUM(I594:O594)</f>
        <v>444.843</v>
      </c>
    </row>
    <row r="595" spans="6:24" ht="12.75">
      <c r="F595">
        <f>'load data'!A595</f>
        <v>102300</v>
      </c>
      <c r="G595">
        <f>'load data'!B595</f>
        <v>2</v>
      </c>
      <c r="I595" s="1">
        <f>'load data'!E595/1000000*'calc monthly loads'!$B$12</f>
        <v>160.559</v>
      </c>
      <c r="J595" s="1">
        <f>'load data'!F595/1000000*'calc monthly loads'!$B$12</f>
        <v>162.26</v>
      </c>
      <c r="K595" s="1">
        <f>'load data'!G595/1000000*'calc monthly loads'!$B$12</f>
        <v>164.934</v>
      </c>
      <c r="L595" s="1">
        <f>'load data'!H595/1000000*'calc monthly loads'!$B$12</f>
        <v>156.562</v>
      </c>
      <c r="M595" s="1">
        <f>'load data'!I595/1000000*'calc monthly loads'!$B$12</f>
        <v>145.229</v>
      </c>
      <c r="N595" s="1">
        <f>'load data'!J595/1000000*'calc monthly loads'!$B$12</f>
        <v>133.672</v>
      </c>
      <c r="O595" s="1">
        <f>'load data'!K595/1000000*'calc monthly loads'!$B$12</f>
        <v>118.53800000000001</v>
      </c>
      <c r="P595" s="1">
        <f>'load data'!L595/1000000*'calc monthly loads'!$B$12</f>
        <v>123.858</v>
      </c>
      <c r="Q595" s="1">
        <f>'load data'!M595/1000000*'calc monthly loads'!$B$12</f>
        <v>112.889</v>
      </c>
      <c r="R595" s="1">
        <f>'load data'!N595/1000000*'calc monthly loads'!$B$12</f>
        <v>86.604</v>
      </c>
      <c r="S595" s="1">
        <f>'load data'!O595/1000000*'calc monthly loads'!$B$12</f>
        <v>69.622</v>
      </c>
      <c r="T595" s="1">
        <f>'load data'!P595/1000000*'calc monthly loads'!$B$12</f>
        <v>57.13400000000001</v>
      </c>
      <c r="U595" t="s">
        <v>13</v>
      </c>
      <c r="V595" s="3">
        <f>SUM(I595:S595)</f>
        <v>1434.7269999999999</v>
      </c>
      <c r="W595" t="s">
        <v>14</v>
      </c>
      <c r="X595" s="3">
        <f>T595</f>
        <v>57.13400000000001</v>
      </c>
    </row>
    <row r="596" spans="6:24" ht="12.75">
      <c r="F596">
        <f>'load data'!A596</f>
        <v>102400</v>
      </c>
      <c r="G596">
        <f>'load data'!B596</f>
        <v>1</v>
      </c>
      <c r="H596">
        <v>22</v>
      </c>
      <c r="I596" s="1">
        <f>'load data'!E596/1000000*'calc monthly loads'!$B$12</f>
        <v>52.444</v>
      </c>
      <c r="J596" s="1">
        <f>'load data'!F596/1000000*'calc monthly loads'!$B$12</f>
        <v>53.606</v>
      </c>
      <c r="K596" s="1">
        <f>'load data'!G596/1000000*'calc monthly loads'!$B$12</f>
        <v>52.934</v>
      </c>
      <c r="L596" s="1">
        <f>'load data'!H596/1000000*'calc monthly loads'!$B$12</f>
        <v>54.299</v>
      </c>
      <c r="M596" s="1">
        <f>'load data'!I596/1000000*'calc monthly loads'!$B$12</f>
        <v>69.685</v>
      </c>
      <c r="N596" s="1">
        <f>'load data'!J596/1000000*'calc monthly loads'!$B$12</f>
        <v>72.352</v>
      </c>
      <c r="O596" s="1">
        <f>'load data'!K596/1000000*'calc monthly loads'!$B$12</f>
        <v>89.404</v>
      </c>
      <c r="P596" s="1">
        <f>'load data'!L596/1000000*'calc monthly loads'!$B$12</f>
        <v>116.746</v>
      </c>
      <c r="Q596" s="1">
        <f>'load data'!M596/1000000*'calc monthly loads'!$B$12</f>
        <v>146.27200000000002</v>
      </c>
      <c r="R596" s="1">
        <f>'load data'!N596/1000000*'calc monthly loads'!$B$12</f>
        <v>164.60500000000002</v>
      </c>
      <c r="S596" s="1">
        <f>'load data'!O596/1000000*'calc monthly loads'!$B$12</f>
        <v>166.04000000000002</v>
      </c>
      <c r="T596" s="1">
        <f>'load data'!P596/1000000*'calc monthly loads'!$B$12</f>
        <v>168.89600000000002</v>
      </c>
      <c r="U596" t="s">
        <v>13</v>
      </c>
      <c r="V596" s="3">
        <f>SUM(P596:T596)</f>
        <v>762.559</v>
      </c>
      <c r="W596" t="s">
        <v>14</v>
      </c>
      <c r="X596" s="3">
        <f>SUM(I596:O596)</f>
        <v>444.72400000000005</v>
      </c>
    </row>
    <row r="597" spans="6:24" ht="12.75">
      <c r="F597">
        <f>'load data'!A597</f>
        <v>102400</v>
      </c>
      <c r="G597">
        <f>'load data'!B597</f>
        <v>2</v>
      </c>
      <c r="I597" s="1">
        <f>'load data'!E597/1000000*'calc monthly loads'!$B$12</f>
        <v>160.699</v>
      </c>
      <c r="J597" s="1">
        <f>'load data'!F597/1000000*'calc monthly loads'!$B$12</f>
        <v>164.346</v>
      </c>
      <c r="K597" s="1">
        <f>'load data'!G597/1000000*'calc monthly loads'!$B$12</f>
        <v>169.65900000000002</v>
      </c>
      <c r="L597" s="1">
        <f>'load data'!H597/1000000*'calc monthly loads'!$B$12</f>
        <v>164.941</v>
      </c>
      <c r="M597" s="1">
        <f>'load data'!I597/1000000*'calc monthly loads'!$B$12</f>
        <v>162.827</v>
      </c>
      <c r="N597" s="1">
        <f>'load data'!J597/1000000*'calc monthly loads'!$B$12</f>
        <v>136.29000000000002</v>
      </c>
      <c r="O597" s="1">
        <f>'load data'!K597/1000000*'calc monthly loads'!$B$12</f>
        <v>129.122</v>
      </c>
      <c r="P597" s="1">
        <f>'load data'!L597/1000000*'calc monthly loads'!$B$12</f>
        <v>125.069</v>
      </c>
      <c r="Q597" s="1">
        <f>'load data'!M597/1000000*'calc monthly loads'!$B$12</f>
        <v>117.901</v>
      </c>
      <c r="R597" s="1">
        <f>'load data'!N597/1000000*'calc monthly loads'!$B$12</f>
        <v>87.752</v>
      </c>
      <c r="S597" s="1">
        <f>'load data'!O597/1000000*'calc monthly loads'!$B$12</f>
        <v>77.896</v>
      </c>
      <c r="T597" s="1">
        <f>'load data'!P597/1000000*'calc monthly loads'!$B$12</f>
        <v>67.305</v>
      </c>
      <c r="U597" t="s">
        <v>13</v>
      </c>
      <c r="V597" s="3">
        <f>SUM(I597:S597)</f>
        <v>1496.5020000000002</v>
      </c>
      <c r="W597" t="s">
        <v>14</v>
      </c>
      <c r="X597" s="3">
        <f>T597</f>
        <v>67.305</v>
      </c>
    </row>
    <row r="598" spans="6:24" ht="12.75">
      <c r="F598">
        <f>'load data'!A598</f>
        <v>102500</v>
      </c>
      <c r="G598">
        <f>'load data'!B598</f>
        <v>1</v>
      </c>
      <c r="H598">
        <v>32</v>
      </c>
      <c r="I598" s="1">
        <f>'load data'!E598/1000000*'calc monthly loads'!$B$12</f>
        <v>64.197</v>
      </c>
      <c r="J598" s="1">
        <f>'load data'!F598/1000000*'calc monthly loads'!$B$12</f>
        <v>60.361000000000004</v>
      </c>
      <c r="K598" s="1">
        <f>'load data'!G598/1000000*'calc monthly loads'!$B$12</f>
        <v>58.519999999999996</v>
      </c>
      <c r="L598" s="1">
        <f>'load data'!H598/1000000*'calc monthly loads'!$B$12</f>
        <v>55.174</v>
      </c>
      <c r="M598" s="1">
        <f>'load data'!I598/1000000*'calc monthly loads'!$B$12</f>
        <v>66.101</v>
      </c>
      <c r="N598" s="1">
        <f>'load data'!J598/1000000*'calc monthly loads'!$B$12</f>
        <v>71.015</v>
      </c>
      <c r="O598" s="1">
        <f>'load data'!K598/1000000*'calc monthly loads'!$B$12</f>
        <v>87.976</v>
      </c>
      <c r="P598" s="1">
        <f>'load data'!L598/1000000*'calc monthly loads'!$B$12</f>
        <v>111.881</v>
      </c>
      <c r="Q598" s="1">
        <f>'load data'!M598/1000000*'calc monthly loads'!$B$12</f>
        <v>141.12699999999998</v>
      </c>
      <c r="R598" s="1">
        <f>'load data'!N598/1000000*'calc monthly loads'!$B$12</f>
        <v>159.39</v>
      </c>
      <c r="S598" s="1">
        <f>'load data'!O598/1000000*'calc monthly loads'!$B$12</f>
        <v>164.577</v>
      </c>
      <c r="T598" s="1">
        <f>'load data'!P598/1000000*'calc monthly loads'!$B$12</f>
        <v>168.042</v>
      </c>
      <c r="U598" t="s">
        <v>13</v>
      </c>
      <c r="V598" s="3">
        <f>SUM(P598:T598)</f>
        <v>745.0169999999999</v>
      </c>
      <c r="W598" t="s">
        <v>14</v>
      </c>
      <c r="X598" s="3">
        <f>SUM(I598:O598)</f>
        <v>463.344</v>
      </c>
    </row>
    <row r="599" spans="6:24" ht="12.75">
      <c r="F599">
        <f>'load data'!A599</f>
        <v>102500</v>
      </c>
      <c r="G599">
        <f>'load data'!B599</f>
        <v>2</v>
      </c>
      <c r="I599" s="1">
        <f>'load data'!E599/1000000*'calc monthly loads'!$B$12</f>
        <v>171.024</v>
      </c>
      <c r="J599" s="1">
        <f>'load data'!F599/1000000*'calc monthly loads'!$B$12</f>
        <v>177.415</v>
      </c>
      <c r="K599" s="1">
        <f>'load data'!G599/1000000*'calc monthly loads'!$B$12</f>
        <v>174.776</v>
      </c>
      <c r="L599" s="1">
        <f>'load data'!H599/1000000*'calc monthly loads'!$B$12</f>
        <v>166.775</v>
      </c>
      <c r="M599" s="1">
        <f>'load data'!I599/1000000*'calc monthly loads'!$B$12</f>
        <v>150.15</v>
      </c>
      <c r="N599" s="1">
        <f>'load data'!J599/1000000*'calc monthly loads'!$B$12</f>
        <v>138.215</v>
      </c>
      <c r="O599" s="1">
        <f>'load data'!K599/1000000*'calc monthly loads'!$B$12</f>
        <v>129.031</v>
      </c>
      <c r="P599" s="1">
        <f>'load data'!L599/1000000*'calc monthly loads'!$B$12</f>
        <v>120.12</v>
      </c>
      <c r="Q599" s="1">
        <f>'load data'!M599/1000000*'calc monthly loads'!$B$12</f>
        <v>111.95100000000001</v>
      </c>
      <c r="R599" s="1">
        <f>'load data'!N599/1000000*'calc monthly loads'!$B$12</f>
        <v>84.266</v>
      </c>
      <c r="S599" s="1">
        <f>'load data'!O599/1000000*'calc monthly loads'!$B$12</f>
        <v>66.28999999999999</v>
      </c>
      <c r="T599" s="1">
        <f>'load data'!P599/1000000*'calc monthly loads'!$B$12</f>
        <v>57.239000000000004</v>
      </c>
      <c r="U599" t="s">
        <v>13</v>
      </c>
      <c r="V599" s="3">
        <f>SUM(I599:S599)</f>
        <v>1490.013</v>
      </c>
      <c r="W599" t="s">
        <v>14</v>
      </c>
      <c r="X599" s="3">
        <f>T599</f>
        <v>57.239000000000004</v>
      </c>
    </row>
    <row r="600" spans="6:24" ht="12.75">
      <c r="F600">
        <f>'load data'!A600</f>
        <v>102600</v>
      </c>
      <c r="G600">
        <f>'load data'!B600</f>
        <v>1</v>
      </c>
      <c r="H600">
        <v>42</v>
      </c>
      <c r="I600" s="1">
        <f>'load data'!E600/1000000*'calc monthly loads'!$B$12</f>
        <v>53.137</v>
      </c>
      <c r="J600" s="1">
        <f>'load data'!F600/1000000*'calc monthly loads'!$B$12</f>
        <v>52.185</v>
      </c>
      <c r="K600" s="1">
        <f>'load data'!G600/1000000*'calc monthly loads'!$B$12</f>
        <v>53.438</v>
      </c>
      <c r="L600" s="1">
        <f>'load data'!H600/1000000*'calc monthly loads'!$B$12</f>
        <v>54.18</v>
      </c>
      <c r="M600" s="1">
        <f>'load data'!I600/1000000*'calc monthly loads'!$B$12</f>
        <v>60.913999999999994</v>
      </c>
      <c r="N600" s="1">
        <f>'load data'!J600/1000000*'calc monthly loads'!$B$12</f>
        <v>71.498</v>
      </c>
      <c r="O600" s="1">
        <f>'load data'!K600/1000000*'calc monthly loads'!$B$12</f>
        <v>87.92</v>
      </c>
      <c r="P600" s="1">
        <f>'load data'!L600/1000000*'calc monthly loads'!$B$12</f>
        <v>129.773</v>
      </c>
      <c r="Q600" s="1">
        <f>'load data'!M600/1000000*'calc monthly loads'!$B$12</f>
        <v>152.07500000000002</v>
      </c>
      <c r="R600" s="1">
        <f>'load data'!N600/1000000*'calc monthly loads'!$B$12</f>
        <v>165.02499999999998</v>
      </c>
      <c r="S600" s="1">
        <f>'load data'!O600/1000000*'calc monthly loads'!$B$12</f>
        <v>171.465</v>
      </c>
      <c r="T600" s="1">
        <f>'load data'!P600/1000000*'calc monthly loads'!$B$12</f>
        <v>175.532</v>
      </c>
      <c r="U600" t="s">
        <v>13</v>
      </c>
      <c r="V600" s="3">
        <f>SUM(P600:T600)</f>
        <v>793.87</v>
      </c>
      <c r="W600" t="s">
        <v>14</v>
      </c>
      <c r="X600" s="3">
        <f>SUM(I600:O600)</f>
        <v>433.272</v>
      </c>
    </row>
    <row r="601" spans="6:24" ht="12.75">
      <c r="F601">
        <f>'load data'!A601</f>
        <v>102600</v>
      </c>
      <c r="G601">
        <f>'load data'!B601</f>
        <v>2</v>
      </c>
      <c r="I601" s="1">
        <f>'load data'!E601/1000000*'calc monthly loads'!$B$12</f>
        <v>170.625</v>
      </c>
      <c r="J601" s="1">
        <f>'load data'!F601/1000000*'calc monthly loads'!$B$12</f>
        <v>172.809</v>
      </c>
      <c r="K601" s="1">
        <f>'load data'!G601/1000000*'calc monthly loads'!$B$12</f>
        <v>175.48999999999998</v>
      </c>
      <c r="L601" s="1">
        <f>'load data'!H601/1000000*'calc monthly loads'!$B$12</f>
        <v>168.749</v>
      </c>
      <c r="M601" s="1">
        <f>'load data'!I601/1000000*'calc monthly loads'!$B$12</f>
        <v>153.48899999999998</v>
      </c>
      <c r="N601" s="1">
        <f>'load data'!J601/1000000*'calc monthly loads'!$B$12</f>
        <v>137.515</v>
      </c>
      <c r="O601" s="1">
        <f>'load data'!K601/1000000*'calc monthly loads'!$B$12</f>
        <v>122.465</v>
      </c>
      <c r="P601" s="1">
        <f>'load data'!L601/1000000*'calc monthly loads'!$B$12</f>
        <v>118.78300000000002</v>
      </c>
      <c r="Q601" s="1">
        <f>'load data'!M601/1000000*'calc monthly loads'!$B$12</f>
        <v>108.661</v>
      </c>
      <c r="R601" s="1">
        <f>'load data'!N601/1000000*'calc monthly loads'!$B$12</f>
        <v>92.414</v>
      </c>
      <c r="S601" s="1">
        <f>'load data'!O601/1000000*'calc monthly loads'!$B$12</f>
        <v>74.571</v>
      </c>
      <c r="T601" s="1">
        <f>'load data'!P601/1000000*'calc monthly loads'!$B$12</f>
        <v>63.665000000000006</v>
      </c>
      <c r="U601" t="s">
        <v>13</v>
      </c>
      <c r="V601" s="3">
        <f>SUM(I601:S601)</f>
        <v>1495.5710000000001</v>
      </c>
      <c r="W601" t="s">
        <v>14</v>
      </c>
      <c r="X601" s="3">
        <f>T601</f>
        <v>63.665000000000006</v>
      </c>
    </row>
    <row r="602" spans="6:24" ht="12.75">
      <c r="F602">
        <f>'load data'!A602</f>
        <v>102700</v>
      </c>
      <c r="G602">
        <f>'load data'!B602</f>
        <v>1</v>
      </c>
      <c r="H602">
        <v>52</v>
      </c>
      <c r="I602" s="1">
        <f>'load data'!E602/1000000*'calc monthly loads'!$B$12</f>
        <v>57.574999999999996</v>
      </c>
      <c r="J602" s="1">
        <f>'load data'!F602/1000000*'calc monthly loads'!$B$12</f>
        <v>57.995000000000005</v>
      </c>
      <c r="K602" s="1">
        <f>'load data'!G602/1000000*'calc monthly loads'!$B$12</f>
        <v>58.8</v>
      </c>
      <c r="L602" s="1">
        <f>'load data'!H602/1000000*'calc monthly loads'!$B$12</f>
        <v>57.939</v>
      </c>
      <c r="M602" s="1">
        <f>'load data'!I602/1000000*'calc monthly loads'!$B$12</f>
        <v>67.97699999999999</v>
      </c>
      <c r="N602" s="1">
        <f>'load data'!J602/1000000*'calc monthly loads'!$B$12</f>
        <v>75.075</v>
      </c>
      <c r="O602" s="1">
        <f>'load data'!K602/1000000*'calc monthly loads'!$B$12</f>
        <v>90.461</v>
      </c>
      <c r="P602" s="1">
        <f>'load data'!L602/1000000*'calc monthly loads'!$B$12</f>
        <v>114.93299999999999</v>
      </c>
      <c r="Q602" s="1">
        <f>'load data'!M602/1000000*'calc monthly loads'!$B$12</f>
        <v>138.768</v>
      </c>
      <c r="R602" s="1">
        <f>'load data'!N602/1000000*'calc monthly loads'!$B$12</f>
        <v>160.118</v>
      </c>
      <c r="S602" s="1">
        <f>'load data'!O602/1000000*'calc monthly loads'!$B$12</f>
        <v>158.165</v>
      </c>
      <c r="T602" s="1">
        <f>'load data'!P602/1000000*'calc monthly loads'!$B$12</f>
        <v>164.332</v>
      </c>
      <c r="U602" t="s">
        <v>13</v>
      </c>
      <c r="V602" s="3">
        <f>SUM(P602:T602)</f>
        <v>736.3159999999999</v>
      </c>
      <c r="W602" t="s">
        <v>14</v>
      </c>
      <c r="X602" s="3">
        <f>SUM(I602:O602)</f>
        <v>465.822</v>
      </c>
    </row>
    <row r="603" spans="6:24" ht="12.75">
      <c r="F603">
        <f>'load data'!A603</f>
        <v>102700</v>
      </c>
      <c r="G603">
        <f>'load data'!B603</f>
        <v>2</v>
      </c>
      <c r="I603" s="1">
        <f>'load data'!E603/1000000*'calc monthly loads'!$B$12</f>
        <v>154.875</v>
      </c>
      <c r="J603" s="1">
        <f>'load data'!F603/1000000*'calc monthly loads'!$B$12</f>
        <v>162.568</v>
      </c>
      <c r="K603" s="1">
        <f>'load data'!G603/1000000*'calc monthly loads'!$B$12</f>
        <v>168.58800000000002</v>
      </c>
      <c r="L603" s="1">
        <f>'load data'!H603/1000000*'calc monthly loads'!$B$12</f>
        <v>164.332</v>
      </c>
      <c r="M603" s="1">
        <f>'load data'!I603/1000000*'calc monthly loads'!$B$12</f>
        <v>157.64</v>
      </c>
      <c r="N603" s="1">
        <f>'load data'!J603/1000000*'calc monthly loads'!$B$12</f>
        <v>149.268</v>
      </c>
      <c r="O603" s="1">
        <f>'load data'!K603/1000000*'calc monthly loads'!$B$12</f>
        <v>122.808</v>
      </c>
      <c r="P603" s="1">
        <f>'load data'!L603/1000000*'calc monthly loads'!$B$12</f>
        <v>121.639</v>
      </c>
      <c r="Q603" s="1">
        <f>'load data'!M603/1000000*'calc monthly loads'!$B$12</f>
        <v>115.43</v>
      </c>
      <c r="R603" s="1">
        <f>'load data'!N603/1000000*'calc monthly loads'!$B$12</f>
        <v>82.299</v>
      </c>
      <c r="S603" s="1">
        <f>'load data'!O603/1000000*'calc monthly loads'!$B$12</f>
        <v>66.318</v>
      </c>
      <c r="T603" s="1">
        <f>'load data'!P603/1000000*'calc monthly loads'!$B$12</f>
        <v>62.363</v>
      </c>
      <c r="U603" t="s">
        <v>13</v>
      </c>
      <c r="V603" s="3">
        <f>SUM(I603:S603)</f>
        <v>1465.765</v>
      </c>
      <c r="W603" t="s">
        <v>14</v>
      </c>
      <c r="X603" s="3">
        <f>T603</f>
        <v>62.363</v>
      </c>
    </row>
    <row r="604" spans="6:24" ht="12.75">
      <c r="F604">
        <f>'load data'!A604</f>
        <v>102800</v>
      </c>
      <c r="G604">
        <f>'load data'!B604</f>
        <v>1</v>
      </c>
      <c r="H604">
        <v>62</v>
      </c>
      <c r="I604" s="1">
        <f>'load data'!E604/1000000*'calc monthly loads'!$B$12</f>
        <v>56.98</v>
      </c>
      <c r="J604" s="1">
        <f>'load data'!F604/1000000*'calc monthly loads'!$B$12</f>
        <v>55.237</v>
      </c>
      <c r="K604" s="1">
        <f>'load data'!G604/1000000*'calc monthly loads'!$B$12</f>
        <v>53.150999999999996</v>
      </c>
      <c r="L604" s="1">
        <f>'load data'!H604/1000000*'calc monthly loads'!$B$12</f>
        <v>52.961999999999996</v>
      </c>
      <c r="M604" s="1">
        <f>'load data'!I604/1000000*'calc monthly loads'!$B$12</f>
        <v>55.93000000000001</v>
      </c>
      <c r="N604" s="1">
        <f>'load data'!J604/1000000*'calc monthly loads'!$B$12</f>
        <v>59.367000000000004</v>
      </c>
      <c r="O604" s="1">
        <f>'load data'!K604/1000000*'calc monthly loads'!$B$12</f>
        <v>66.227</v>
      </c>
      <c r="P604" s="1">
        <f>'load data'!L604/1000000*'calc monthly loads'!$B$12</f>
        <v>74.76</v>
      </c>
      <c r="Q604" s="1">
        <f>'load data'!M604/1000000*'calc monthly loads'!$B$12</f>
        <v>87.605</v>
      </c>
      <c r="R604" s="1">
        <f>'load data'!N604/1000000*'calc monthly loads'!$B$12</f>
        <v>114.70899999999999</v>
      </c>
      <c r="S604" s="1">
        <f>'load data'!O604/1000000*'calc monthly loads'!$B$12</f>
        <v>121.82799999999999</v>
      </c>
      <c r="T604" s="1">
        <f>'load data'!P604/1000000*'calc monthly loads'!$B$12</f>
        <v>109.389</v>
      </c>
      <c r="U604" t="s">
        <v>13</v>
      </c>
      <c r="V604" s="3">
        <v>0</v>
      </c>
      <c r="W604" t="s">
        <v>14</v>
      </c>
      <c r="X604" s="3">
        <f>SUM(I604:T604)</f>
        <v>908.145</v>
      </c>
    </row>
    <row r="605" spans="6:24" ht="12.75">
      <c r="F605">
        <f>'load data'!A605</f>
        <v>102800</v>
      </c>
      <c r="G605">
        <f>'load data'!B605</f>
        <v>2</v>
      </c>
      <c r="I605" s="1">
        <f>'load data'!E605/1000000*'calc monthly loads'!$B$12</f>
        <v>114.597</v>
      </c>
      <c r="J605" s="1">
        <f>'load data'!F605/1000000*'calc monthly loads'!$B$12</f>
        <v>120.918</v>
      </c>
      <c r="K605" s="1">
        <f>'load data'!G605/1000000*'calc monthly loads'!$B$12</f>
        <v>112.39899999999999</v>
      </c>
      <c r="L605" s="1">
        <f>'load data'!H605/1000000*'calc monthly loads'!$B$12</f>
        <v>112.798</v>
      </c>
      <c r="M605" s="1">
        <f>'load data'!I605/1000000*'calc monthly loads'!$B$12</f>
        <v>113.841</v>
      </c>
      <c r="N605" s="1">
        <f>'load data'!J605/1000000*'calc monthly loads'!$B$12</f>
        <v>108.353</v>
      </c>
      <c r="O605" s="1">
        <f>'load data'!K605/1000000*'calc monthly loads'!$B$12</f>
        <v>102.494</v>
      </c>
      <c r="P605" s="1">
        <f>'load data'!L605/1000000*'calc monthly loads'!$B$12</f>
        <v>107.758</v>
      </c>
      <c r="Q605" s="1">
        <f>'load data'!M605/1000000*'calc monthly loads'!$B$12</f>
        <v>103.768</v>
      </c>
      <c r="R605" s="1">
        <f>'load data'!N605/1000000*'calc monthly loads'!$B$12</f>
        <v>80.808</v>
      </c>
      <c r="S605" s="1">
        <f>'load data'!O605/1000000*'calc monthly loads'!$B$12</f>
        <v>65.933</v>
      </c>
      <c r="T605" s="1">
        <f>'load data'!P605/1000000*'calc monthly loads'!$B$12</f>
        <v>63.230999999999995</v>
      </c>
      <c r="U605" t="s">
        <v>13</v>
      </c>
      <c r="V605" s="3">
        <v>0</v>
      </c>
      <c r="W605" t="s">
        <v>14</v>
      </c>
      <c r="X605" s="3">
        <f>SUM(I605:T605)</f>
        <v>1206.8980000000001</v>
      </c>
    </row>
    <row r="606" spans="6:24" ht="12.75">
      <c r="F606">
        <f>'load data'!A606</f>
        <v>102900</v>
      </c>
      <c r="G606">
        <f>'load data'!B606</f>
        <v>1</v>
      </c>
      <c r="H606">
        <v>71</v>
      </c>
      <c r="I606" s="1">
        <f>'load data'!E606/1000000*'calc monthly loads'!$B$12</f>
        <v>60.70399999999999</v>
      </c>
      <c r="J606" s="1">
        <f>'load data'!F606/1000000*'calc monthly loads'!$B$12</f>
        <v>57.736000000000004</v>
      </c>
      <c r="K606" s="1">
        <f>'load data'!G606/1000000*'calc monthly loads'!$B$12</f>
        <v>55.44</v>
      </c>
      <c r="L606" s="1">
        <f>'load data'!H606/1000000*'calc monthly loads'!$B$12</f>
        <v>59.269000000000005</v>
      </c>
      <c r="M606" s="1">
        <f>'load data'!I606/1000000*'calc monthly loads'!$B$12</f>
        <v>57.245999999999995</v>
      </c>
      <c r="N606" s="1">
        <f>'load data'!J606/1000000*'calc monthly loads'!$B$12</f>
        <v>61.159</v>
      </c>
      <c r="O606" s="1">
        <f>'load data'!K606/1000000*'calc monthly loads'!$B$12</f>
        <v>61.656</v>
      </c>
      <c r="P606" s="1">
        <f>'load data'!L606/1000000*'calc monthly loads'!$B$12</f>
        <v>67.34</v>
      </c>
      <c r="Q606" s="1">
        <f>'load data'!M606/1000000*'calc monthly loads'!$B$12</f>
        <v>65.471</v>
      </c>
      <c r="R606" s="1">
        <f>'load data'!N606/1000000*'calc monthly loads'!$B$12</f>
        <v>82.817</v>
      </c>
      <c r="S606" s="1">
        <f>'load data'!O606/1000000*'calc monthly loads'!$B$12</f>
        <v>98.588</v>
      </c>
      <c r="T606" s="1">
        <f>'load data'!P606/1000000*'calc monthly loads'!$B$12</f>
        <v>97.986</v>
      </c>
      <c r="U606" t="s">
        <v>13</v>
      </c>
      <c r="V606" s="3">
        <v>0</v>
      </c>
      <c r="W606" t="s">
        <v>14</v>
      </c>
      <c r="X606" s="3">
        <f>SUM(I606:T606)</f>
        <v>825.4119999999999</v>
      </c>
    </row>
    <row r="607" spans="6:24" ht="12.75">
      <c r="F607">
        <f>'load data'!A607</f>
        <v>102900</v>
      </c>
      <c r="G607">
        <f>'load data'!B607</f>
        <v>2</v>
      </c>
      <c r="I607" s="1">
        <f>'load data'!E607/1000000*'calc monthly loads'!$B$12</f>
        <v>99.547</v>
      </c>
      <c r="J607" s="1">
        <f>'load data'!F607/1000000*'calc monthly loads'!$B$12</f>
        <v>104.958</v>
      </c>
      <c r="K607" s="1">
        <f>'load data'!G607/1000000*'calc monthly loads'!$B$12</f>
        <v>105.441</v>
      </c>
      <c r="L607" s="1">
        <f>'load data'!H607/1000000*'calc monthly loads'!$B$12</f>
        <v>101.752</v>
      </c>
      <c r="M607" s="1">
        <f>'load data'!I607/1000000*'calc monthly loads'!$B$12</f>
        <v>106.12</v>
      </c>
      <c r="N607" s="1">
        <f>'load data'!J607/1000000*'calc monthly loads'!$B$12</f>
        <v>97.279</v>
      </c>
      <c r="O607" s="1">
        <f>'load data'!K607/1000000*'calc monthly loads'!$B$12</f>
        <v>80.48599999999999</v>
      </c>
      <c r="P607" s="1">
        <f>'load data'!L607/1000000*'calc monthly loads'!$B$12</f>
        <v>72.513</v>
      </c>
      <c r="Q607" s="1">
        <f>'load data'!M607/1000000*'calc monthly loads'!$B$12</f>
        <v>72.177</v>
      </c>
      <c r="R607" s="1">
        <f>'load data'!N607/1000000*'calc monthly loads'!$B$12</f>
        <v>69.853</v>
      </c>
      <c r="S607" s="1">
        <f>'load data'!O607/1000000*'calc monthly loads'!$B$12</f>
        <v>67.487</v>
      </c>
      <c r="T607" s="1">
        <f>'load data'!P607/1000000*'calc monthly loads'!$B$12</f>
        <v>66.031</v>
      </c>
      <c r="U607" t="s">
        <v>13</v>
      </c>
      <c r="V607" s="3">
        <v>0</v>
      </c>
      <c r="W607" t="s">
        <v>14</v>
      </c>
      <c r="X607" s="3">
        <f>SUM(I607:T607)</f>
        <v>1043.644</v>
      </c>
    </row>
    <row r="608" spans="6:24" ht="12.75">
      <c r="F608">
        <f>'load data'!A608</f>
        <v>103000</v>
      </c>
      <c r="G608">
        <f>'load data'!B608</f>
        <v>1</v>
      </c>
      <c r="H608">
        <v>11</v>
      </c>
      <c r="I608" s="1">
        <f>'load data'!E608/1000000*'calc monthly loads'!$B$12</f>
        <v>59.031</v>
      </c>
      <c r="J608" s="1">
        <f>'load data'!F608/1000000*'calc monthly loads'!$B$12</f>
        <v>61.74700000000001</v>
      </c>
      <c r="K608" s="1">
        <f>'load data'!G608/1000000*'calc monthly loads'!$B$12</f>
        <v>62.034</v>
      </c>
      <c r="L608" s="1">
        <f>'load data'!H608/1000000*'calc monthly loads'!$B$12</f>
        <v>67.074</v>
      </c>
      <c r="M608" s="1">
        <f>'load data'!I608/1000000*'calc monthly loads'!$B$12</f>
        <v>75.922</v>
      </c>
      <c r="N608" s="1">
        <f>'load data'!J608/1000000*'calc monthly loads'!$B$12</f>
        <v>78.687</v>
      </c>
      <c r="O608" s="1">
        <f>'load data'!K608/1000000*'calc monthly loads'!$B$12</f>
        <v>96.222</v>
      </c>
      <c r="P608" s="1">
        <f>'load data'!L608/1000000*'calc monthly loads'!$B$12</f>
        <v>113.134</v>
      </c>
      <c r="Q608" s="1">
        <f>'load data'!M608/1000000*'calc monthly loads'!$B$12</f>
        <v>137.72500000000002</v>
      </c>
      <c r="R608" s="1">
        <f>'load data'!N608/1000000*'calc monthly loads'!$B$12</f>
        <v>168.196</v>
      </c>
      <c r="S608" s="1">
        <f>'load data'!O608/1000000*'calc monthly loads'!$B$12</f>
        <v>169.582</v>
      </c>
      <c r="T608" s="1">
        <f>'load data'!P608/1000000*'calc monthly loads'!$B$12</f>
        <v>172.50799999999998</v>
      </c>
      <c r="U608" t="s">
        <v>13</v>
      </c>
      <c r="V608" s="3">
        <f>SUM(P608:T608)</f>
        <v>761.145</v>
      </c>
      <c r="W608" t="s">
        <v>14</v>
      </c>
      <c r="X608" s="3">
        <f>SUM(I608:O608)</f>
        <v>500.717</v>
      </c>
    </row>
    <row r="609" spans="6:24" ht="12.75">
      <c r="F609">
        <f>'load data'!A609</f>
        <v>103000</v>
      </c>
      <c r="G609">
        <f>'load data'!B609</f>
        <v>2</v>
      </c>
      <c r="I609" s="1">
        <f>'load data'!E609/1000000*'calc monthly loads'!$B$12</f>
        <v>163.618</v>
      </c>
      <c r="J609" s="1">
        <f>'load data'!F609/1000000*'calc monthly loads'!$B$12</f>
        <v>167.16</v>
      </c>
      <c r="K609" s="1">
        <f>'load data'!G609/1000000*'calc monthly loads'!$B$12</f>
        <v>163.408</v>
      </c>
      <c r="L609" s="1">
        <f>'load data'!H609/1000000*'calc monthly loads'!$B$12</f>
        <v>164.51399999999998</v>
      </c>
      <c r="M609" s="1">
        <f>'load data'!I609/1000000*'calc monthly loads'!$B$12</f>
        <v>148.302</v>
      </c>
      <c r="N609" s="1">
        <f>'load data'!J609/1000000*'calc monthly loads'!$B$12</f>
        <v>135.83499999999998</v>
      </c>
      <c r="O609" s="1">
        <f>'load data'!K609/1000000*'calc monthly loads'!$B$12</f>
        <v>125.496</v>
      </c>
      <c r="P609" s="1">
        <f>'load data'!L609/1000000*'calc monthly loads'!$B$12</f>
        <v>123.949</v>
      </c>
      <c r="Q609" s="1">
        <f>'load data'!M609/1000000*'calc monthly loads'!$B$12</f>
        <v>113.015</v>
      </c>
      <c r="R609" s="1">
        <f>'load data'!N609/1000000*'calc monthly loads'!$B$12</f>
        <v>83.601</v>
      </c>
      <c r="S609" s="1">
        <f>'load data'!O609/1000000*'calc monthly loads'!$B$12</f>
        <v>75.404</v>
      </c>
      <c r="T609" s="1">
        <f>'load data'!P609/1000000*'calc monthly loads'!$B$12</f>
        <v>68.068</v>
      </c>
      <c r="U609" t="s">
        <v>13</v>
      </c>
      <c r="V609" s="3">
        <f>SUM(I609:S609)</f>
        <v>1464.3020000000001</v>
      </c>
      <c r="W609" t="s">
        <v>14</v>
      </c>
      <c r="X609" s="3">
        <f>T609</f>
        <v>68.068</v>
      </c>
    </row>
    <row r="610" spans="6:25" ht="12.75">
      <c r="F610">
        <f>'load data'!A610</f>
        <v>103100</v>
      </c>
      <c r="G610">
        <f>'load data'!B610</f>
        <v>1</v>
      </c>
      <c r="H610">
        <v>21</v>
      </c>
      <c r="I610" s="1">
        <f>'load data'!E610/1000000*'calc monthly loads'!$B$12</f>
        <v>61.551</v>
      </c>
      <c r="J610" s="1">
        <f>'load data'!F610/1000000*'calc monthly loads'!$B$12</f>
        <v>62.279</v>
      </c>
      <c r="K610" s="1">
        <f>'load data'!G610/1000000*'calc monthly loads'!$B$12</f>
        <v>63.273</v>
      </c>
      <c r="L610" s="1">
        <f>'load data'!H610/1000000*'calc monthly loads'!$B$12</f>
        <v>65.576</v>
      </c>
      <c r="M610" s="1">
        <f>'load data'!I610/1000000*'calc monthly loads'!$B$12</f>
        <v>72.142</v>
      </c>
      <c r="N610" s="1">
        <f>'load data'!J610/1000000*'calc monthly loads'!$B$12</f>
        <v>83.79700000000001</v>
      </c>
      <c r="O610" s="1">
        <f>'load data'!K610/1000000*'calc monthly loads'!$B$12</f>
        <v>99.239</v>
      </c>
      <c r="P610" s="1">
        <f>'load data'!L610/1000000*'calc monthly loads'!$B$12</f>
        <v>120.204</v>
      </c>
      <c r="Q610" s="1">
        <f>'load data'!M610/1000000*'calc monthly loads'!$B$12</f>
        <v>145.047</v>
      </c>
      <c r="R610" s="1">
        <f>'load data'!N610/1000000*'calc monthly loads'!$B$12</f>
        <v>168.406</v>
      </c>
      <c r="S610" s="1">
        <f>'load data'!O610/1000000*'calc monthly loads'!$B$12</f>
        <v>171.423</v>
      </c>
      <c r="T610" s="1">
        <f>'load data'!P610/1000000*'calc monthly loads'!$B$12</f>
        <v>169.918</v>
      </c>
      <c r="U610" t="s">
        <v>13</v>
      </c>
      <c r="V610" s="3">
        <f>SUM(P610:T610)</f>
        <v>774.9979999999999</v>
      </c>
      <c r="W610" t="s">
        <v>14</v>
      </c>
      <c r="X610" s="3">
        <f>SUM(I610:O610)</f>
        <v>507.8570000000001</v>
      </c>
      <c r="Y610" t="s">
        <v>10</v>
      </c>
    </row>
    <row r="611" spans="6:28" ht="12.75">
      <c r="F611">
        <f>'load data'!A611</f>
        <v>103100</v>
      </c>
      <c r="G611">
        <f>'load data'!B611</f>
        <v>2</v>
      </c>
      <c r="I611" s="1">
        <f>'load data'!E611/1000000*'calc monthly loads'!$B$12</f>
        <v>169.757</v>
      </c>
      <c r="J611" s="1">
        <f>'load data'!F611/1000000*'calc monthly loads'!$B$12</f>
        <v>168.89600000000002</v>
      </c>
      <c r="K611" s="1">
        <f>'load data'!G611/1000000*'calc monthly loads'!$B$12</f>
        <v>169.106</v>
      </c>
      <c r="L611" s="1">
        <f>'load data'!H611/1000000*'calc monthly loads'!$B$12</f>
        <v>164.157</v>
      </c>
      <c r="M611" s="1">
        <f>'load data'!I611/1000000*'calc monthly loads'!$B$12</f>
        <v>153.594</v>
      </c>
      <c r="N611" s="1">
        <f>'load data'!J611/1000000*'calc monthly loads'!$B$12</f>
        <v>132.195</v>
      </c>
      <c r="O611" s="1">
        <f>'load data'!K611/1000000*'calc monthly loads'!$B$12</f>
        <v>122.40200000000002</v>
      </c>
      <c r="P611" s="1">
        <f>'load data'!L611/1000000*'calc monthly loads'!$B$12</f>
        <v>121.674</v>
      </c>
      <c r="Q611" s="1">
        <f>'load data'!M611/1000000*'calc monthly loads'!$B$12</f>
        <v>109.039</v>
      </c>
      <c r="R611" s="1">
        <f>'load data'!N611/1000000*'calc monthly loads'!$B$12</f>
        <v>88.018</v>
      </c>
      <c r="S611" s="1">
        <f>'load data'!O611/1000000*'calc monthly loads'!$B$12</f>
        <v>74.34700000000001</v>
      </c>
      <c r="T611" s="1">
        <f>'load data'!P611/1000000*'calc monthly loads'!$B$12</f>
        <v>65.282</v>
      </c>
      <c r="U611" t="s">
        <v>13</v>
      </c>
      <c r="V611" s="3">
        <f>SUM(I611:S611)</f>
        <v>1473.185</v>
      </c>
      <c r="W611" t="s">
        <v>14</v>
      </c>
      <c r="X611" s="3">
        <f>T611</f>
        <v>65.282</v>
      </c>
      <c r="Y611" t="s">
        <v>13</v>
      </c>
      <c r="Z611" s="3">
        <f>SUM(V550:V611)</f>
        <v>46799.46599999999</v>
      </c>
      <c r="AA611" t="s">
        <v>14</v>
      </c>
      <c r="AB611" s="3">
        <f>SUM(X550:X611)</f>
        <v>31884.300000000003</v>
      </c>
    </row>
    <row r="612" spans="6:24" ht="12.75">
      <c r="F612">
        <f>'load data'!A612</f>
        <v>110100</v>
      </c>
      <c r="G612">
        <f>'load data'!B612</f>
        <v>1</v>
      </c>
      <c r="H612">
        <v>32</v>
      </c>
      <c r="I612" s="1">
        <f>'load data'!E612/1000000*'calc monthly loads'!$B$13</f>
        <v>54.866</v>
      </c>
      <c r="J612" s="1">
        <f>'load data'!F612/1000000*'calc monthly loads'!$B$13</f>
        <v>54.047000000000004</v>
      </c>
      <c r="K612" s="1">
        <f>'load data'!G612/1000000*'calc monthly loads'!$B$13</f>
        <v>54.215</v>
      </c>
      <c r="L612" s="1">
        <f>'load data'!H612/1000000*'calc monthly loads'!$B$13</f>
        <v>55.524</v>
      </c>
      <c r="M612" s="1">
        <f>'load data'!I612/1000000*'calc monthly loads'!$B$13</f>
        <v>63.21</v>
      </c>
      <c r="N612" s="1">
        <f>'load data'!J612/1000000*'calc monthly loads'!$B$13</f>
        <v>74.52199999999999</v>
      </c>
      <c r="O612" s="1">
        <f>'load data'!K612/1000000*'calc monthly loads'!$B$13</f>
        <v>85.463</v>
      </c>
      <c r="P612" s="1">
        <f>'load data'!L612/1000000*'calc monthly loads'!$B$13</f>
        <v>112.896</v>
      </c>
      <c r="Q612" s="1">
        <f>'load data'!M612/1000000*'calc monthly loads'!$B$13</f>
        <v>134.323</v>
      </c>
      <c r="R612" s="1">
        <f>'load data'!N612/1000000*'calc monthly loads'!$B$13</f>
        <v>148.862</v>
      </c>
      <c r="S612" s="1">
        <f>'load data'!O612/1000000*'calc monthly loads'!$B$13</f>
        <v>146.881</v>
      </c>
      <c r="T612" s="1">
        <f>'load data'!P612/1000000*'calc monthly loads'!$B$13</f>
        <v>148.484</v>
      </c>
      <c r="U612" t="s">
        <v>13</v>
      </c>
      <c r="V612" s="3">
        <f>SUM(P612:T612)</f>
        <v>691.446</v>
      </c>
      <c r="W612" t="s">
        <v>14</v>
      </c>
      <c r="X612" s="3">
        <f>SUM(I612:O612)</f>
        <v>441.847</v>
      </c>
    </row>
    <row r="613" spans="6:24" ht="12.75">
      <c r="F613">
        <f>'load data'!A613</f>
        <v>110100</v>
      </c>
      <c r="G613">
        <f>'load data'!B613</f>
        <v>2</v>
      </c>
      <c r="I613" s="1">
        <f>'load data'!E613/1000000*'calc monthly loads'!$B$13</f>
        <v>143.577</v>
      </c>
      <c r="J613" s="1">
        <f>'load data'!F613/1000000*'calc monthly loads'!$B$13</f>
        <v>151.361</v>
      </c>
      <c r="K613" s="1">
        <f>'load data'!G613/1000000*'calc monthly loads'!$B$13</f>
        <v>150.40200000000002</v>
      </c>
      <c r="L613" s="1">
        <f>'load data'!H613/1000000*'calc monthly loads'!$B$13</f>
        <v>149.688</v>
      </c>
      <c r="M613" s="1">
        <f>'load data'!I613/1000000*'calc monthly loads'!$B$13</f>
        <v>141.526</v>
      </c>
      <c r="N613" s="1">
        <f>'load data'!J613/1000000*'calc monthly loads'!$B$13</f>
        <v>130.501</v>
      </c>
      <c r="O613" s="1">
        <f>'load data'!K613/1000000*'calc monthly loads'!$B$13</f>
        <v>117.502</v>
      </c>
      <c r="P613" s="1">
        <f>'load data'!L613/1000000*'calc monthly loads'!$B$13</f>
        <v>113.288</v>
      </c>
      <c r="Q613" s="1">
        <f>'load data'!M613/1000000*'calc monthly loads'!$B$13</f>
        <v>106.02199999999999</v>
      </c>
      <c r="R613" s="1">
        <f>'load data'!N613/1000000*'calc monthly loads'!$B$13</f>
        <v>80.304</v>
      </c>
      <c r="S613" s="1">
        <f>'load data'!O613/1000000*'calc monthly loads'!$B$13</f>
        <v>61.88</v>
      </c>
      <c r="T613" s="1">
        <f>'load data'!P613/1000000*'calc monthly loads'!$B$13</f>
        <v>55.90899999999999</v>
      </c>
      <c r="U613" t="s">
        <v>13</v>
      </c>
      <c r="V613" s="3">
        <f>SUM(I613:S613)</f>
        <v>1346.0510000000002</v>
      </c>
      <c r="W613" t="s">
        <v>14</v>
      </c>
      <c r="X613" s="3">
        <f>T613</f>
        <v>55.90899999999999</v>
      </c>
    </row>
    <row r="614" spans="6:24" ht="12.75">
      <c r="F614">
        <f>'load data'!A614</f>
        <v>110200</v>
      </c>
      <c r="G614">
        <f>'load data'!B614</f>
        <v>1</v>
      </c>
      <c r="H614">
        <v>42</v>
      </c>
      <c r="I614" s="1">
        <f>'load data'!E614/1000000*'calc monthly loads'!$B$13</f>
        <v>53.347</v>
      </c>
      <c r="J614" s="1">
        <f>'load data'!F614/1000000*'calc monthly loads'!$B$13</f>
        <v>51.541</v>
      </c>
      <c r="K614" s="1">
        <f>'load data'!G614/1000000*'calc monthly loads'!$B$13</f>
        <v>52.086999999999996</v>
      </c>
      <c r="L614" s="1">
        <f>'load data'!H614/1000000*'calc monthly loads'!$B$13</f>
        <v>53.991</v>
      </c>
      <c r="M614" s="1">
        <f>'load data'!I614/1000000*'calc monthly loads'!$B$13</f>
        <v>62.069</v>
      </c>
      <c r="N614" s="1">
        <f>'load data'!J614/1000000*'calc monthly loads'!$B$13</f>
        <v>72.97500000000001</v>
      </c>
      <c r="O614" s="1">
        <f>'load data'!K614/1000000*'calc monthly loads'!$B$13</f>
        <v>82.019</v>
      </c>
      <c r="P614" s="1">
        <f>'load data'!L614/1000000*'calc monthly loads'!$B$13</f>
        <v>127.519</v>
      </c>
      <c r="Q614" s="1">
        <f>'load data'!M614/1000000*'calc monthly loads'!$B$13</f>
        <v>139.055</v>
      </c>
      <c r="R614" s="1">
        <f>'load data'!N614/1000000*'calc monthly loads'!$B$13</f>
        <v>146.37</v>
      </c>
      <c r="S614" s="1">
        <f>'load data'!O614/1000000*'calc monthly loads'!$B$13</f>
        <v>154.287</v>
      </c>
      <c r="T614" s="1">
        <f>'load data'!P614/1000000*'calc monthly loads'!$B$13</f>
        <v>152.73999999999998</v>
      </c>
      <c r="U614" t="s">
        <v>13</v>
      </c>
      <c r="V614" s="3">
        <f>SUM(P614:T614)</f>
        <v>719.971</v>
      </c>
      <c r="W614" t="s">
        <v>14</v>
      </c>
      <c r="X614" s="3">
        <f>SUM(I614:O614)</f>
        <v>428.02900000000005</v>
      </c>
    </row>
    <row r="615" spans="6:24" ht="12.75">
      <c r="F615">
        <f>'load data'!A615</f>
        <v>110200</v>
      </c>
      <c r="G615">
        <f>'load data'!B615</f>
        <v>2</v>
      </c>
      <c r="I615" s="1">
        <f>'load data'!E615/1000000*'calc monthly loads'!$B$13</f>
        <v>154.48299999999998</v>
      </c>
      <c r="J615" s="1">
        <f>'load data'!F615/1000000*'calc monthly loads'!$B$13</f>
        <v>175.364</v>
      </c>
      <c r="K615" s="1">
        <f>'load data'!G615/1000000*'calc monthly loads'!$B$13</f>
        <v>183.708</v>
      </c>
      <c r="L615" s="1">
        <f>'load data'!H615/1000000*'calc monthly loads'!$B$13</f>
        <v>158.36100000000002</v>
      </c>
      <c r="M615" s="1">
        <f>'load data'!I615/1000000*'calc monthly loads'!$B$13</f>
        <v>134.533</v>
      </c>
      <c r="N615" s="1">
        <f>'load data'!J615/1000000*'calc monthly loads'!$B$13</f>
        <v>117.46</v>
      </c>
      <c r="O615" s="1">
        <f>'load data'!K615/1000000*'calc monthly loads'!$B$13</f>
        <v>114.527</v>
      </c>
      <c r="P615" s="1">
        <f>'load data'!L615/1000000*'calc monthly loads'!$B$13</f>
        <v>112.83999999999999</v>
      </c>
      <c r="Q615" s="1">
        <f>'load data'!M615/1000000*'calc monthly loads'!$B$13</f>
        <v>100.569</v>
      </c>
      <c r="R615" s="1">
        <f>'load data'!N615/1000000*'calc monthly loads'!$B$13</f>
        <v>70.931</v>
      </c>
      <c r="S615" s="1">
        <f>'load data'!O615/1000000*'calc monthly loads'!$B$13</f>
        <v>59.64</v>
      </c>
      <c r="T615" s="1">
        <f>'load data'!P615/1000000*'calc monthly loads'!$B$13</f>
        <v>53.417</v>
      </c>
      <c r="U615" t="s">
        <v>13</v>
      </c>
      <c r="V615" s="3">
        <f>SUM(I615:S615)</f>
        <v>1382.416</v>
      </c>
      <c r="W615" t="s">
        <v>14</v>
      </c>
      <c r="X615" s="3">
        <f>T615</f>
        <v>53.417</v>
      </c>
    </row>
    <row r="616" spans="6:24" ht="12.75">
      <c r="F616">
        <f>'load data'!A616</f>
        <v>110300</v>
      </c>
      <c r="G616">
        <f>'load data'!B616</f>
        <v>1</v>
      </c>
      <c r="H616">
        <v>52</v>
      </c>
      <c r="I616" s="1">
        <f>'load data'!E616/1000000*'calc monthly loads'!$B$13</f>
        <v>48.342</v>
      </c>
      <c r="J616" s="1">
        <f>'load data'!F616/1000000*'calc monthly loads'!$B$13</f>
        <v>49.084</v>
      </c>
      <c r="K616" s="1">
        <f>'load data'!G616/1000000*'calc monthly loads'!$B$13</f>
        <v>50.379000000000005</v>
      </c>
      <c r="L616" s="1">
        <f>'load data'!H616/1000000*'calc monthly loads'!$B$13</f>
        <v>52.948</v>
      </c>
      <c r="M616" s="1">
        <f>'load data'!I616/1000000*'calc monthly loads'!$B$13</f>
        <v>59.339</v>
      </c>
      <c r="N616" s="1">
        <f>'load data'!J616/1000000*'calc monthly loads'!$B$13</f>
        <v>69.678</v>
      </c>
      <c r="O616" s="1">
        <f>'load data'!K616/1000000*'calc monthly loads'!$B$13</f>
        <v>82.70500000000001</v>
      </c>
      <c r="P616" s="1">
        <f>'load data'!L616/1000000*'calc monthly loads'!$B$13</f>
        <v>127.77099999999999</v>
      </c>
      <c r="Q616" s="1">
        <f>'load data'!M616/1000000*'calc monthly loads'!$B$13</f>
        <v>139.02700000000002</v>
      </c>
      <c r="R616" s="1">
        <f>'load data'!N616/1000000*'calc monthly loads'!$B$13</f>
        <v>147.721</v>
      </c>
      <c r="S616" s="1">
        <f>'load data'!O616/1000000*'calc monthly loads'!$B$13</f>
        <v>169.575</v>
      </c>
      <c r="T616" s="1">
        <f>'load data'!P616/1000000*'calc monthly loads'!$B$13</f>
        <v>165.87199999999999</v>
      </c>
      <c r="U616" t="s">
        <v>13</v>
      </c>
      <c r="V616" s="3">
        <f>SUM(P616:T616)</f>
        <v>749.966</v>
      </c>
      <c r="W616" t="s">
        <v>14</v>
      </c>
      <c r="X616" s="3">
        <f>SUM(I616:O616)</f>
        <v>412.475</v>
      </c>
    </row>
    <row r="617" spans="6:24" ht="12.75">
      <c r="F617">
        <f>'load data'!A617</f>
        <v>110300</v>
      </c>
      <c r="G617">
        <f>'load data'!B617</f>
        <v>2</v>
      </c>
      <c r="I617" s="1">
        <f>'load data'!E617/1000000*'calc monthly loads'!$B$13</f>
        <v>143.99</v>
      </c>
      <c r="J617" s="1">
        <f>'load data'!F617/1000000*'calc monthly loads'!$B$13</f>
        <v>144.52200000000002</v>
      </c>
      <c r="K617" s="1">
        <f>'load data'!G617/1000000*'calc monthly loads'!$B$13</f>
        <v>158.2</v>
      </c>
      <c r="L617" s="1">
        <f>'load data'!H617/1000000*'calc monthly loads'!$B$13</f>
        <v>142.53400000000002</v>
      </c>
      <c r="M617" s="1">
        <f>'load data'!I617/1000000*'calc monthly loads'!$B$13</f>
        <v>131.18</v>
      </c>
      <c r="N617" s="1">
        <f>'load data'!J617/1000000*'calc monthly loads'!$B$13</f>
        <v>116.78800000000001</v>
      </c>
      <c r="O617" s="1">
        <f>'load data'!K617/1000000*'calc monthly loads'!$B$13</f>
        <v>103.068</v>
      </c>
      <c r="P617" s="1">
        <f>'load data'!L617/1000000*'calc monthly loads'!$B$13</f>
        <v>102.82300000000001</v>
      </c>
      <c r="Q617" s="1">
        <f>'load data'!M617/1000000*'calc monthly loads'!$B$13</f>
        <v>98.427</v>
      </c>
      <c r="R617" s="1">
        <f>'load data'!N617/1000000*'calc monthly loads'!$B$13</f>
        <v>69.01299999999999</v>
      </c>
      <c r="S617" s="1">
        <f>'load data'!O617/1000000*'calc monthly loads'!$B$13</f>
        <v>58.912</v>
      </c>
      <c r="T617" s="1">
        <f>'load data'!P617/1000000*'calc monthly loads'!$B$13</f>
        <v>57.498000000000005</v>
      </c>
      <c r="U617" t="s">
        <v>13</v>
      </c>
      <c r="V617" s="3">
        <f>SUM(I617:S617)</f>
        <v>1269.457</v>
      </c>
      <c r="W617" t="s">
        <v>14</v>
      </c>
      <c r="X617" s="3">
        <f>T617</f>
        <v>57.498000000000005</v>
      </c>
    </row>
    <row r="618" spans="6:24" ht="12.75">
      <c r="F618">
        <f>'load data'!A618</f>
        <v>110400</v>
      </c>
      <c r="G618">
        <f>'load data'!B618</f>
        <v>1</v>
      </c>
      <c r="H618">
        <v>62</v>
      </c>
      <c r="I618" s="1">
        <f>'load data'!E618/1000000*'calc monthly loads'!$B$13</f>
        <v>53.487</v>
      </c>
      <c r="J618" s="1">
        <f>'load data'!F618/1000000*'calc monthly loads'!$B$13</f>
        <v>53.361</v>
      </c>
      <c r="K618" s="1">
        <f>'load data'!G618/1000000*'calc monthly loads'!$B$13</f>
        <v>52.521</v>
      </c>
      <c r="L618" s="1">
        <f>'load data'!H618/1000000*'calc monthly loads'!$B$13</f>
        <v>53.053</v>
      </c>
      <c r="M618" s="1">
        <f>'load data'!I618/1000000*'calc monthly loads'!$B$13</f>
        <v>54.866</v>
      </c>
      <c r="N618" s="1">
        <f>'load data'!J618/1000000*'calc monthly loads'!$B$13</f>
        <v>57.162</v>
      </c>
      <c r="O618" s="1">
        <f>'load data'!K618/1000000*'calc monthly loads'!$B$13</f>
        <v>71.68</v>
      </c>
      <c r="P618" s="1">
        <f>'load data'!L618/1000000*'calc monthly loads'!$B$13</f>
        <v>83.111</v>
      </c>
      <c r="Q618" s="1">
        <f>'load data'!M618/1000000*'calc monthly loads'!$B$13</f>
        <v>99.547</v>
      </c>
      <c r="R618" s="1">
        <f>'load data'!N618/1000000*'calc monthly loads'!$B$13</f>
        <v>113.414</v>
      </c>
      <c r="S618" s="1">
        <f>'load data'!O618/1000000*'calc monthly loads'!$B$13</f>
        <v>112.448</v>
      </c>
      <c r="T618" s="1">
        <f>'load data'!P618/1000000*'calc monthly loads'!$B$13</f>
        <v>107.71600000000001</v>
      </c>
      <c r="U618" t="s">
        <v>13</v>
      </c>
      <c r="V618" s="3">
        <v>0</v>
      </c>
      <c r="W618" t="s">
        <v>14</v>
      </c>
      <c r="X618" s="3">
        <f>SUM(I618:T618)</f>
        <v>912.366</v>
      </c>
    </row>
    <row r="619" spans="6:24" ht="12.75">
      <c r="F619">
        <f>'load data'!A619</f>
        <v>110400</v>
      </c>
      <c r="G619">
        <f>'load data'!B619</f>
        <v>2</v>
      </c>
      <c r="I619" s="1">
        <f>'load data'!E619/1000000*'calc monthly loads'!$B$13</f>
        <v>116.69699999999999</v>
      </c>
      <c r="J619" s="1">
        <f>'load data'!F619/1000000*'calc monthly loads'!$B$13</f>
        <v>112.39200000000001</v>
      </c>
      <c r="K619" s="1">
        <f>'load data'!G619/1000000*'calc monthly loads'!$B$13</f>
        <v>110.50899999999999</v>
      </c>
      <c r="L619" s="1">
        <f>'load data'!H619/1000000*'calc monthly loads'!$B$13</f>
        <v>103.264</v>
      </c>
      <c r="M619" s="1">
        <f>'load data'!I619/1000000*'calc monthly loads'!$B$13</f>
        <v>97.958</v>
      </c>
      <c r="N619" s="1">
        <f>'load data'!J619/1000000*'calc monthly loads'!$B$13</f>
        <v>99.918</v>
      </c>
      <c r="O619" s="1">
        <f>'load data'!K619/1000000*'calc monthly loads'!$B$13</f>
        <v>92.652</v>
      </c>
      <c r="P619" s="1">
        <f>'load data'!L619/1000000*'calc monthly loads'!$B$13</f>
        <v>98.72099999999999</v>
      </c>
      <c r="Q619" s="1">
        <f>'load data'!M619/1000000*'calc monthly loads'!$B$13</f>
        <v>96.502</v>
      </c>
      <c r="R619" s="1">
        <f>'load data'!N619/1000000*'calc monthly loads'!$B$13</f>
        <v>71.939</v>
      </c>
      <c r="S619" s="1">
        <f>'load data'!O619/1000000*'calc monthly loads'!$B$13</f>
        <v>57.75</v>
      </c>
      <c r="T619" s="1">
        <f>'load data'!P619/1000000*'calc monthly loads'!$B$13</f>
        <v>56.251999999999995</v>
      </c>
      <c r="U619" t="s">
        <v>13</v>
      </c>
      <c r="V619" s="3">
        <v>0</v>
      </c>
      <c r="W619" t="s">
        <v>14</v>
      </c>
      <c r="X619" s="3">
        <f>SUM(I619:T619)</f>
        <v>1114.5539999999999</v>
      </c>
    </row>
    <row r="620" spans="6:24" ht="12.75">
      <c r="F620">
        <f>'load data'!A620</f>
        <v>110500</v>
      </c>
      <c r="G620">
        <f>'load data'!B620</f>
        <v>1</v>
      </c>
      <c r="H620">
        <v>71</v>
      </c>
      <c r="I620" s="1">
        <f>'load data'!E620/1000000*'calc monthly loads'!$B$13</f>
        <v>52.395</v>
      </c>
      <c r="J620" s="1">
        <f>'load data'!F620/1000000*'calc monthly loads'!$B$13</f>
        <v>52.472</v>
      </c>
      <c r="K620" s="1">
        <f>'load data'!G620/1000000*'calc monthly loads'!$B$13</f>
        <v>52.535000000000004</v>
      </c>
      <c r="L620" s="1">
        <f>'load data'!H620/1000000*'calc monthly loads'!$B$13</f>
        <v>52.381</v>
      </c>
      <c r="M620" s="1">
        <f>'load data'!I620/1000000*'calc monthly loads'!$B$13</f>
        <v>53.235</v>
      </c>
      <c r="N620" s="1">
        <f>'load data'!J620/1000000*'calc monthly loads'!$B$13</f>
        <v>56.68599999999999</v>
      </c>
      <c r="O620" s="1">
        <f>'load data'!K620/1000000*'calc monthly loads'!$B$13</f>
        <v>58.617999999999995</v>
      </c>
      <c r="P620" s="1">
        <f>'load data'!L620/1000000*'calc monthly loads'!$B$13</f>
        <v>64.414</v>
      </c>
      <c r="Q620" s="1">
        <f>'load data'!M620/1000000*'calc monthly loads'!$B$13</f>
        <v>62.937000000000005</v>
      </c>
      <c r="R620" s="1">
        <f>'load data'!N620/1000000*'calc monthly loads'!$B$13</f>
        <v>66.08</v>
      </c>
      <c r="S620" s="1">
        <f>'load data'!O620/1000000*'calc monthly loads'!$B$13</f>
        <v>88.732</v>
      </c>
      <c r="T620" s="1">
        <f>'load data'!P620/1000000*'calc monthly loads'!$B$13</f>
        <v>88.263</v>
      </c>
      <c r="U620" t="s">
        <v>13</v>
      </c>
      <c r="V620" s="3">
        <v>0</v>
      </c>
      <c r="W620" t="s">
        <v>14</v>
      </c>
      <c r="X620" s="3">
        <f>SUM(I620:T620)</f>
        <v>748.748</v>
      </c>
    </row>
    <row r="621" spans="6:24" ht="12.75">
      <c r="F621">
        <f>'load data'!A621</f>
        <v>110500</v>
      </c>
      <c r="G621">
        <f>'load data'!B621</f>
        <v>2</v>
      </c>
      <c r="I621" s="1">
        <f>'load data'!E621/1000000*'calc monthly loads'!$B$13</f>
        <v>93.002</v>
      </c>
      <c r="J621" s="1">
        <f>'load data'!F621/1000000*'calc monthly loads'!$B$13</f>
        <v>101.45100000000001</v>
      </c>
      <c r="K621" s="1">
        <f>'load data'!G621/1000000*'calc monthly loads'!$B$13</f>
        <v>93.17</v>
      </c>
      <c r="L621" s="1">
        <f>'load data'!H621/1000000*'calc monthly loads'!$B$13</f>
        <v>96.544</v>
      </c>
      <c r="M621" s="1">
        <f>'load data'!I621/1000000*'calc monthly loads'!$B$13</f>
        <v>97.706</v>
      </c>
      <c r="N621" s="1">
        <f>'load data'!J621/1000000*'calc monthly loads'!$B$13</f>
        <v>98.336</v>
      </c>
      <c r="O621" s="1">
        <f>'load data'!K621/1000000*'calc monthly loads'!$B$13</f>
        <v>73.63300000000001</v>
      </c>
      <c r="P621" s="1">
        <f>'load data'!L621/1000000*'calc monthly loads'!$B$13</f>
        <v>62.713</v>
      </c>
      <c r="Q621" s="1">
        <f>'load data'!M621/1000000*'calc monthly loads'!$B$13</f>
        <v>62.258</v>
      </c>
      <c r="R621" s="1">
        <f>'load data'!N621/1000000*'calc monthly loads'!$B$13</f>
        <v>60.584999999999994</v>
      </c>
      <c r="S621" s="1">
        <f>'load data'!O621/1000000*'calc monthly loads'!$B$13</f>
        <v>58.709</v>
      </c>
      <c r="T621" s="1">
        <f>'load data'!P621/1000000*'calc monthly loads'!$B$13</f>
        <v>58.814</v>
      </c>
      <c r="U621" t="s">
        <v>13</v>
      </c>
      <c r="V621" s="3">
        <v>0</v>
      </c>
      <c r="W621" t="s">
        <v>14</v>
      </c>
      <c r="X621" s="3">
        <f>SUM(I621:T621)</f>
        <v>956.9209999999999</v>
      </c>
    </row>
    <row r="622" spans="6:24" ht="12.75">
      <c r="F622">
        <f>'load data'!A622</f>
        <v>110600</v>
      </c>
      <c r="G622">
        <f>'load data'!B622</f>
        <v>1</v>
      </c>
      <c r="H622">
        <v>11</v>
      </c>
      <c r="I622" s="1">
        <f>'load data'!E622/1000000*'calc monthly loads'!$B$13</f>
        <v>56.07</v>
      </c>
      <c r="J622" s="1">
        <f>'load data'!F622/1000000*'calc monthly loads'!$B$13</f>
        <v>53.55</v>
      </c>
      <c r="K622" s="1">
        <f>'load data'!G622/1000000*'calc monthly loads'!$B$13</f>
        <v>55.839</v>
      </c>
      <c r="L622" s="1">
        <f>'load data'!H622/1000000*'calc monthly loads'!$B$13</f>
        <v>64.372</v>
      </c>
      <c r="M622" s="1">
        <f>'load data'!I622/1000000*'calc monthly loads'!$B$13</f>
        <v>63.168000000000006</v>
      </c>
      <c r="N622" s="1">
        <f>'load data'!J622/1000000*'calc monthly loads'!$B$13</f>
        <v>70.217</v>
      </c>
      <c r="O622" s="1">
        <f>'load data'!K622/1000000*'calc monthly loads'!$B$13</f>
        <v>81.354</v>
      </c>
      <c r="P622" s="1">
        <f>'load data'!L622/1000000*'calc monthly loads'!$B$13</f>
        <v>118.98599999999999</v>
      </c>
      <c r="Q622" s="1">
        <f>'load data'!M622/1000000*'calc monthly loads'!$B$13</f>
        <v>141.939</v>
      </c>
      <c r="R622" s="1">
        <f>'load data'!N622/1000000*'calc monthly loads'!$B$13</f>
        <v>152.502</v>
      </c>
      <c r="S622" s="1">
        <f>'load data'!O622/1000000*'calc monthly loads'!$B$13</f>
        <v>156.1</v>
      </c>
      <c r="T622" s="1">
        <f>'load data'!P622/1000000*'calc monthly loads'!$B$13</f>
        <v>153.832</v>
      </c>
      <c r="U622" t="s">
        <v>13</v>
      </c>
      <c r="V622" s="3">
        <f>SUM(P622:T622)</f>
        <v>723.3589999999999</v>
      </c>
      <c r="W622" t="s">
        <v>14</v>
      </c>
      <c r="X622" s="3">
        <f>SUM(I622:O622)</f>
        <v>444.57</v>
      </c>
    </row>
    <row r="623" spans="6:24" ht="12.75">
      <c r="F623">
        <f>'load data'!A623</f>
        <v>110600</v>
      </c>
      <c r="G623">
        <f>'load data'!B623</f>
        <v>2</v>
      </c>
      <c r="I623" s="1">
        <f>'load data'!E623/1000000*'calc monthly loads'!$B$13</f>
        <v>162.218</v>
      </c>
      <c r="J623" s="1">
        <f>'load data'!F623/1000000*'calc monthly loads'!$B$13</f>
        <v>173.964</v>
      </c>
      <c r="K623" s="1">
        <f>'load data'!G623/1000000*'calc monthly loads'!$B$13</f>
        <v>149.961</v>
      </c>
      <c r="L623" s="1">
        <f>'load data'!H623/1000000*'calc monthly loads'!$B$13</f>
        <v>142.296</v>
      </c>
      <c r="M623" s="1">
        <f>'load data'!I623/1000000*'calc monthly loads'!$B$13</f>
        <v>137.956</v>
      </c>
      <c r="N623" s="1">
        <f>'load data'!J623/1000000*'calc monthly loads'!$B$13</f>
        <v>118.055</v>
      </c>
      <c r="O623" s="1">
        <f>'load data'!K623/1000000*'calc monthly loads'!$B$13</f>
        <v>122.73800000000001</v>
      </c>
      <c r="P623" s="1">
        <f>'load data'!L623/1000000*'calc monthly loads'!$B$13</f>
        <v>111.93699999999998</v>
      </c>
      <c r="Q623" s="1">
        <f>'load data'!M623/1000000*'calc monthly loads'!$B$13</f>
        <v>98.301</v>
      </c>
      <c r="R623" s="1">
        <f>'load data'!N623/1000000*'calc monthly loads'!$B$13</f>
        <v>74.438</v>
      </c>
      <c r="S623" s="1">
        <f>'load data'!O623/1000000*'calc monthly loads'!$B$13</f>
        <v>63.657999999999994</v>
      </c>
      <c r="T623" s="1">
        <f>'load data'!P623/1000000*'calc monthly loads'!$B$13</f>
        <v>60.717999999999996</v>
      </c>
      <c r="U623" t="s">
        <v>13</v>
      </c>
      <c r="V623" s="3">
        <f>SUM(I623:S623)</f>
        <v>1355.522</v>
      </c>
      <c r="W623" t="s">
        <v>14</v>
      </c>
      <c r="X623" s="3">
        <f>T623</f>
        <v>60.717999999999996</v>
      </c>
    </row>
    <row r="624" spans="6:24" ht="12.75">
      <c r="F624">
        <f>'load data'!A624</f>
        <v>110700</v>
      </c>
      <c r="G624">
        <f>'load data'!B624</f>
        <v>1</v>
      </c>
      <c r="H624">
        <v>21</v>
      </c>
      <c r="I624" s="1">
        <f>'load data'!E624/1000000*'calc monthly loads'!$B$13</f>
        <v>55.293</v>
      </c>
      <c r="J624" s="1">
        <f>'load data'!F624/1000000*'calc monthly loads'!$B$13</f>
        <v>51.317</v>
      </c>
      <c r="K624" s="1">
        <f>'load data'!G624/1000000*'calc monthly loads'!$B$13</f>
        <v>54.712</v>
      </c>
      <c r="L624" s="1">
        <f>'load data'!H624/1000000*'calc monthly loads'!$B$13</f>
        <v>56.35</v>
      </c>
      <c r="M624" s="1">
        <f>'load data'!I624/1000000*'calc monthly loads'!$B$13</f>
        <v>58.688</v>
      </c>
      <c r="N624" s="1">
        <f>'load data'!J624/1000000*'calc monthly loads'!$B$13</f>
        <v>68.67</v>
      </c>
      <c r="O624" s="1">
        <f>'load data'!K624/1000000*'calc monthly loads'!$B$13</f>
        <v>86.65299999999999</v>
      </c>
      <c r="P624" s="1">
        <f>'load data'!L624/1000000*'calc monthly loads'!$B$13</f>
        <v>113.134</v>
      </c>
      <c r="Q624" s="1">
        <f>'load data'!M624/1000000*'calc monthly loads'!$B$13</f>
        <v>123.28399999999999</v>
      </c>
      <c r="R624" s="1">
        <f>'load data'!N624/1000000*'calc monthly loads'!$B$13</f>
        <v>150.731</v>
      </c>
      <c r="S624" s="1">
        <f>'load data'!O624/1000000*'calc monthly loads'!$B$13</f>
        <v>173.761</v>
      </c>
      <c r="T624" s="1">
        <f>'load data'!P624/1000000*'calc monthly loads'!$B$13</f>
        <v>156.17700000000002</v>
      </c>
      <c r="U624" t="s">
        <v>13</v>
      </c>
      <c r="V624" s="3">
        <f>SUM(P624:T624)</f>
        <v>717.087</v>
      </c>
      <c r="W624" t="s">
        <v>14</v>
      </c>
      <c r="X624" s="3">
        <f>SUM(I624:O624)</f>
        <v>431.683</v>
      </c>
    </row>
    <row r="625" spans="6:24" ht="12.75">
      <c r="F625">
        <f>'load data'!A625</f>
        <v>110700</v>
      </c>
      <c r="G625">
        <f>'load data'!B625</f>
        <v>2</v>
      </c>
      <c r="I625" s="1">
        <f>'load data'!E625/1000000*'calc monthly loads'!$B$13</f>
        <v>149.618</v>
      </c>
      <c r="J625" s="1">
        <f>'load data'!F625/1000000*'calc monthly loads'!$B$13</f>
        <v>150.843</v>
      </c>
      <c r="K625" s="1">
        <f>'load data'!G625/1000000*'calc monthly loads'!$B$13</f>
        <v>144.781</v>
      </c>
      <c r="L625" s="1">
        <f>'load data'!H625/1000000*'calc monthly loads'!$B$13</f>
        <v>144.858</v>
      </c>
      <c r="M625" s="1">
        <f>'load data'!I625/1000000*'calc monthly loads'!$B$13</f>
        <v>143.311</v>
      </c>
      <c r="N625" s="1">
        <f>'load data'!J625/1000000*'calc monthly loads'!$B$13</f>
        <v>128.289</v>
      </c>
      <c r="O625" s="1">
        <f>'load data'!K625/1000000*'calc monthly loads'!$B$13</f>
        <v>116.59900000000002</v>
      </c>
      <c r="P625" s="1">
        <f>'load data'!L625/1000000*'calc monthly loads'!$B$13</f>
        <v>109.312</v>
      </c>
      <c r="Q625" s="1">
        <f>'load data'!M625/1000000*'calc monthly loads'!$B$13</f>
        <v>100.19099999999999</v>
      </c>
      <c r="R625" s="1">
        <f>'load data'!N625/1000000*'calc monthly loads'!$B$13</f>
        <v>70.812</v>
      </c>
      <c r="S625" s="1">
        <f>'load data'!O625/1000000*'calc monthly loads'!$B$13</f>
        <v>62.510000000000005</v>
      </c>
      <c r="T625" s="1">
        <f>'load data'!P625/1000000*'calc monthly loads'!$B$13</f>
        <v>54.053999999999995</v>
      </c>
      <c r="U625" t="s">
        <v>13</v>
      </c>
      <c r="V625" s="3">
        <f>SUM(I625:S625)</f>
        <v>1321.124</v>
      </c>
      <c r="W625" t="s">
        <v>14</v>
      </c>
      <c r="X625" s="3">
        <f>T625</f>
        <v>54.053999999999995</v>
      </c>
    </row>
    <row r="626" spans="6:24" ht="12.75">
      <c r="F626">
        <f>'load data'!A626</f>
        <v>110800</v>
      </c>
      <c r="G626">
        <f>'load data'!B626</f>
        <v>1</v>
      </c>
      <c r="H626">
        <v>32</v>
      </c>
      <c r="I626" s="1">
        <f>'load data'!E626/1000000*'calc monthly loads'!$B$13</f>
        <v>50.918</v>
      </c>
      <c r="J626" s="1">
        <f>'load data'!F626/1000000*'calc monthly loads'!$B$13</f>
        <v>51.863</v>
      </c>
      <c r="K626" s="1">
        <f>'load data'!G626/1000000*'calc monthly loads'!$B$13</f>
        <v>52.808</v>
      </c>
      <c r="L626" s="1">
        <f>'load data'!H626/1000000*'calc monthly loads'!$B$13</f>
        <v>54.586</v>
      </c>
      <c r="M626" s="1">
        <f>'load data'!I626/1000000*'calc monthly loads'!$B$13</f>
        <v>58.226000000000006</v>
      </c>
      <c r="N626" s="1">
        <f>'load data'!J626/1000000*'calc monthly loads'!$B$13</f>
        <v>71.16900000000001</v>
      </c>
      <c r="O626" s="1">
        <f>'load data'!K626/1000000*'calc monthly loads'!$B$13</f>
        <v>84.343</v>
      </c>
      <c r="P626" s="1">
        <f>'load data'!L626/1000000*'calc monthly loads'!$B$13</f>
        <v>109.26299999999999</v>
      </c>
      <c r="Q626" s="1">
        <f>'load data'!M626/1000000*'calc monthly loads'!$B$13</f>
        <v>128.28199999999998</v>
      </c>
      <c r="R626" s="1">
        <f>'load data'!N626/1000000*'calc monthly loads'!$B$13</f>
        <v>148.60999999999999</v>
      </c>
      <c r="S626" s="1">
        <f>'load data'!O626/1000000*'calc monthly loads'!$B$13</f>
        <v>152.97799999999998</v>
      </c>
      <c r="T626" s="1">
        <f>'load data'!P626/1000000*'calc monthly loads'!$B$13</f>
        <v>154.48299999999998</v>
      </c>
      <c r="U626" t="s">
        <v>13</v>
      </c>
      <c r="V626" s="3">
        <f>SUM(P626:T626)</f>
        <v>693.6159999999999</v>
      </c>
      <c r="W626" t="s">
        <v>14</v>
      </c>
      <c r="X626" s="3">
        <f>SUM(I626:O626)</f>
        <v>423.91300000000007</v>
      </c>
    </row>
    <row r="627" spans="6:24" ht="12.75">
      <c r="F627">
        <f>'load data'!A627</f>
        <v>110800</v>
      </c>
      <c r="G627">
        <f>'load data'!B627</f>
        <v>2</v>
      </c>
      <c r="I627" s="1">
        <f>'load data'!E627/1000000*'calc monthly loads'!$B$13</f>
        <v>154.53199999999998</v>
      </c>
      <c r="J627" s="1">
        <f>'load data'!F627/1000000*'calc monthly loads'!$B$13</f>
        <v>150.731</v>
      </c>
      <c r="K627" s="1">
        <f>'load data'!G627/1000000*'calc monthly loads'!$B$13</f>
        <v>147.084</v>
      </c>
      <c r="L627" s="1">
        <f>'load data'!H627/1000000*'calc monthly loads'!$B$13</f>
        <v>146.958</v>
      </c>
      <c r="M627" s="1">
        <f>'load data'!I627/1000000*'calc monthly loads'!$B$13</f>
        <v>141.232</v>
      </c>
      <c r="N627" s="1">
        <f>'load data'!J627/1000000*'calc monthly loads'!$B$13</f>
        <v>117.13100000000001</v>
      </c>
      <c r="O627" s="1">
        <f>'load data'!K627/1000000*'calc monthly loads'!$B$13</f>
        <v>112.245</v>
      </c>
      <c r="P627" s="1">
        <f>'load data'!L627/1000000*'calc monthly loads'!$B$13</f>
        <v>105.077</v>
      </c>
      <c r="Q627" s="1">
        <f>'load data'!M627/1000000*'calc monthly loads'!$B$13</f>
        <v>96.628</v>
      </c>
      <c r="R627" s="1">
        <f>'load data'!N627/1000000*'calc monthly loads'!$B$13</f>
        <v>71.652</v>
      </c>
      <c r="S627" s="1">
        <f>'load data'!O627/1000000*'calc monthly loads'!$B$13</f>
        <v>60.102</v>
      </c>
      <c r="T627" s="1">
        <f>'load data'!P627/1000000*'calc monthly loads'!$B$13</f>
        <v>53.367999999999995</v>
      </c>
      <c r="U627" t="s">
        <v>13</v>
      </c>
      <c r="V627" s="3">
        <f>SUM(I627:S627)</f>
        <v>1303.3719999999998</v>
      </c>
      <c r="W627" t="s">
        <v>14</v>
      </c>
      <c r="X627" s="3">
        <f>T627</f>
        <v>53.367999999999995</v>
      </c>
    </row>
    <row r="628" spans="6:24" ht="12.75">
      <c r="F628">
        <f>'load data'!A628</f>
        <v>110900</v>
      </c>
      <c r="G628">
        <f>'load data'!B628</f>
        <v>1</v>
      </c>
      <c r="H628">
        <v>42</v>
      </c>
      <c r="I628" s="1">
        <f>'load data'!E628/1000000*'calc monthly loads'!$B$13</f>
        <v>52.059</v>
      </c>
      <c r="J628" s="1">
        <f>'load data'!F628/1000000*'calc monthly loads'!$B$13</f>
        <v>51.506</v>
      </c>
      <c r="K628" s="1">
        <f>'load data'!G628/1000000*'calc monthly loads'!$B$13</f>
        <v>52.185</v>
      </c>
      <c r="L628" s="1">
        <f>'load data'!H628/1000000*'calc monthly loads'!$B$13</f>
        <v>55.734</v>
      </c>
      <c r="M628" s="1">
        <f>'load data'!I628/1000000*'calc monthly loads'!$B$13</f>
        <v>57.687</v>
      </c>
      <c r="N628" s="1">
        <f>'load data'!J628/1000000*'calc monthly loads'!$B$13</f>
        <v>73.003</v>
      </c>
      <c r="O628" s="1">
        <f>'load data'!K628/1000000*'calc monthly loads'!$B$13</f>
        <v>84.07700000000001</v>
      </c>
      <c r="P628" s="1">
        <f>'load data'!L628/1000000*'calc monthly loads'!$B$13</f>
        <v>137.06</v>
      </c>
      <c r="Q628" s="1">
        <f>'load data'!M628/1000000*'calc monthly loads'!$B$13</f>
        <v>133.259</v>
      </c>
      <c r="R628" s="1">
        <f>'load data'!N628/1000000*'calc monthly loads'!$B$13</f>
        <v>152.481</v>
      </c>
      <c r="S628" s="1">
        <f>'load data'!O628/1000000*'calc monthly loads'!$B$13</f>
        <v>155.806</v>
      </c>
      <c r="T628" s="1">
        <f>'load data'!P628/1000000*'calc monthly loads'!$B$13</f>
        <v>156.352</v>
      </c>
      <c r="U628" t="s">
        <v>13</v>
      </c>
      <c r="V628" s="3">
        <f>SUM(P628:T628)</f>
        <v>734.958</v>
      </c>
      <c r="W628" t="s">
        <v>14</v>
      </c>
      <c r="X628" s="3">
        <f>SUM(I628:O628)</f>
        <v>426.251</v>
      </c>
    </row>
    <row r="629" spans="6:24" ht="12.75">
      <c r="F629">
        <f>'load data'!A629</f>
        <v>110900</v>
      </c>
      <c r="G629">
        <f>'load data'!B629</f>
        <v>2</v>
      </c>
      <c r="I629" s="1">
        <f>'load data'!E629/1000000*'calc monthly loads'!$B$13</f>
        <v>146.39100000000002</v>
      </c>
      <c r="J629" s="1">
        <f>'load data'!F629/1000000*'calc monthly loads'!$B$13</f>
        <v>151.368</v>
      </c>
      <c r="K629" s="1">
        <f>'load data'!G629/1000000*'calc monthly loads'!$B$13</f>
        <v>179.697</v>
      </c>
      <c r="L629" s="1">
        <f>'load data'!H629/1000000*'calc monthly loads'!$B$13</f>
        <v>147.833</v>
      </c>
      <c r="M629" s="1">
        <f>'load data'!I629/1000000*'calc monthly loads'!$B$13</f>
        <v>138.194</v>
      </c>
      <c r="N629" s="1">
        <f>'load data'!J629/1000000*'calc monthly loads'!$B$13</f>
        <v>115.857</v>
      </c>
      <c r="O629" s="1">
        <f>'load data'!K629/1000000*'calc monthly loads'!$B$13</f>
        <v>104.951</v>
      </c>
      <c r="P629" s="1">
        <f>'load data'!L629/1000000*'calc monthly loads'!$B$13</f>
        <v>99.708</v>
      </c>
      <c r="Q629" s="1">
        <f>'load data'!M629/1000000*'calc monthly loads'!$B$13</f>
        <v>93.82799999999999</v>
      </c>
      <c r="R629" s="1">
        <f>'load data'!N629/1000000*'calc monthly loads'!$B$13</f>
        <v>69.573</v>
      </c>
      <c r="S629" s="1">
        <f>'load data'!O629/1000000*'calc monthly loads'!$B$13</f>
        <v>60.564</v>
      </c>
      <c r="T629" s="1">
        <f>'load data'!P629/1000000*'calc monthly loads'!$B$13</f>
        <v>53.178999999999995</v>
      </c>
      <c r="U629" t="s">
        <v>13</v>
      </c>
      <c r="V629" s="3">
        <f>SUM(I629:S629)</f>
        <v>1307.9640000000002</v>
      </c>
      <c r="W629" t="s">
        <v>14</v>
      </c>
      <c r="X629" s="3">
        <f>T629</f>
        <v>53.178999999999995</v>
      </c>
    </row>
    <row r="630" spans="6:24" ht="12.75">
      <c r="F630">
        <f>'load data'!A630</f>
        <v>111000</v>
      </c>
      <c r="G630">
        <f>'load data'!B630</f>
        <v>1</v>
      </c>
      <c r="H630">
        <v>81</v>
      </c>
      <c r="I630" s="1">
        <f>'load data'!E630/1000000*'calc monthly loads'!$B$13</f>
        <v>49.371</v>
      </c>
      <c r="J630" s="1">
        <f>'load data'!F630/1000000*'calc monthly loads'!$B$13</f>
        <v>48.510000000000005</v>
      </c>
      <c r="K630" s="1">
        <f>'load data'!G630/1000000*'calc monthly loads'!$B$13</f>
        <v>50.169</v>
      </c>
      <c r="L630" s="1">
        <f>'load data'!H630/1000000*'calc monthly loads'!$B$13</f>
        <v>51.058</v>
      </c>
      <c r="M630" s="1">
        <f>'load data'!I630/1000000*'calc monthly loads'!$B$13</f>
        <v>56.916999999999994</v>
      </c>
      <c r="N630" s="1">
        <f>'load data'!J630/1000000*'calc monthly loads'!$B$13</f>
        <v>65.59700000000001</v>
      </c>
      <c r="O630" s="1">
        <f>'load data'!K630/1000000*'calc monthly loads'!$B$13</f>
        <v>74.963</v>
      </c>
      <c r="P630" s="1">
        <f>'load data'!L630/1000000*'calc monthly loads'!$B$13</f>
        <v>90.86</v>
      </c>
      <c r="Q630" s="1">
        <f>'load data'!M630/1000000*'calc monthly loads'!$B$13</f>
        <v>103.10300000000001</v>
      </c>
      <c r="R630" s="1">
        <f>'load data'!N630/1000000*'calc monthly loads'!$B$13</f>
        <v>126.546</v>
      </c>
      <c r="S630" s="1">
        <f>'load data'!O630/1000000*'calc monthly loads'!$B$13</f>
        <v>126.084</v>
      </c>
      <c r="T630" s="1">
        <f>'load data'!P630/1000000*'calc monthly loads'!$B$13</f>
        <v>129.409</v>
      </c>
      <c r="U630" t="s">
        <v>13</v>
      </c>
      <c r="V630" s="3">
        <v>0</v>
      </c>
      <c r="W630" t="s">
        <v>14</v>
      </c>
      <c r="X630" s="3">
        <f aca="true" t="shared" si="6" ref="X630:X635">SUM(I630:T630)</f>
        <v>972.5870000000001</v>
      </c>
    </row>
    <row r="631" spans="6:24" ht="12.75">
      <c r="F631">
        <f>'load data'!A631</f>
        <v>111000</v>
      </c>
      <c r="G631">
        <f>'load data'!B631</f>
        <v>2</v>
      </c>
      <c r="I631" s="1">
        <f>'load data'!E631/1000000*'calc monthly loads'!$B$13</f>
        <v>124.852</v>
      </c>
      <c r="J631" s="1">
        <f>'load data'!F631/1000000*'calc monthly loads'!$B$13</f>
        <v>127.057</v>
      </c>
      <c r="K631" s="1">
        <f>'load data'!G631/1000000*'calc monthly loads'!$B$13</f>
        <v>128.093</v>
      </c>
      <c r="L631" s="1">
        <f>'load data'!H631/1000000*'calc monthly loads'!$B$13</f>
        <v>122.073</v>
      </c>
      <c r="M631" s="1">
        <f>'load data'!I631/1000000*'calc monthly loads'!$B$13</f>
        <v>114.744</v>
      </c>
      <c r="N631" s="1">
        <f>'load data'!J631/1000000*'calc monthly loads'!$B$13</f>
        <v>106.274</v>
      </c>
      <c r="O631" s="1">
        <f>'load data'!K631/1000000*'calc monthly loads'!$B$13</f>
        <v>98.245</v>
      </c>
      <c r="P631" s="1">
        <f>'load data'!L631/1000000*'calc monthly loads'!$B$13</f>
        <v>98.56</v>
      </c>
      <c r="Q631" s="1">
        <f>'load data'!M631/1000000*'calc monthly loads'!$B$13</f>
        <v>100.345</v>
      </c>
      <c r="R631" s="1">
        <f>'load data'!N631/1000000*'calc monthly loads'!$B$13</f>
        <v>68.334</v>
      </c>
      <c r="S631" s="1">
        <f>'load data'!O631/1000000*'calc monthly loads'!$B$13</f>
        <v>56.580999999999996</v>
      </c>
      <c r="T631" s="1">
        <f>'load data'!P631/1000000*'calc monthly loads'!$B$13</f>
        <v>55.208999999999996</v>
      </c>
      <c r="U631" t="s">
        <v>13</v>
      </c>
      <c r="V631" s="3">
        <v>0</v>
      </c>
      <c r="W631" t="s">
        <v>14</v>
      </c>
      <c r="X631" s="3">
        <f t="shared" si="6"/>
        <v>1200.367</v>
      </c>
    </row>
    <row r="632" spans="6:24" ht="12.75">
      <c r="F632">
        <f>'load data'!A632</f>
        <v>111100</v>
      </c>
      <c r="G632">
        <f>'load data'!B632</f>
        <v>1</v>
      </c>
      <c r="H632">
        <v>62</v>
      </c>
      <c r="I632" s="1">
        <f>'load data'!E632/1000000*'calc monthly loads'!$B$13</f>
        <v>51.569</v>
      </c>
      <c r="J632" s="1">
        <f>'load data'!F632/1000000*'calc monthly loads'!$B$13</f>
        <v>50.456</v>
      </c>
      <c r="K632" s="1">
        <f>'load data'!G632/1000000*'calc monthly loads'!$B$13</f>
        <v>53.039</v>
      </c>
      <c r="L632" s="1">
        <f>'load data'!H632/1000000*'calc monthly loads'!$B$13</f>
        <v>50.463</v>
      </c>
      <c r="M632" s="1">
        <f>'load data'!I632/1000000*'calc monthly loads'!$B$13</f>
        <v>50.841</v>
      </c>
      <c r="N632" s="1">
        <f>'load data'!J632/1000000*'calc monthly loads'!$B$13</f>
        <v>57.351000000000006</v>
      </c>
      <c r="O632" s="1">
        <f>'load data'!K632/1000000*'calc monthly loads'!$B$13</f>
        <v>58.086</v>
      </c>
      <c r="P632" s="1">
        <f>'load data'!L632/1000000*'calc monthly loads'!$B$13</f>
        <v>63.854</v>
      </c>
      <c r="Q632" s="1">
        <f>'load data'!M632/1000000*'calc monthly loads'!$B$13</f>
        <v>82.061</v>
      </c>
      <c r="R632" s="1">
        <f>'load data'!N632/1000000*'calc monthly loads'!$B$13</f>
        <v>98.063</v>
      </c>
      <c r="S632" s="1">
        <f>'load data'!O632/1000000*'calc monthly loads'!$B$13</f>
        <v>102.97</v>
      </c>
      <c r="T632" s="1">
        <f>'load data'!P632/1000000*'calc monthly loads'!$B$13</f>
        <v>105.868</v>
      </c>
      <c r="U632" t="s">
        <v>13</v>
      </c>
      <c r="V632" s="3">
        <v>0</v>
      </c>
      <c r="W632" t="s">
        <v>14</v>
      </c>
      <c r="X632" s="3">
        <f t="shared" si="6"/>
        <v>824.6210000000001</v>
      </c>
    </row>
    <row r="633" spans="6:24" ht="12.75">
      <c r="F633">
        <f>'load data'!A633</f>
        <v>111100</v>
      </c>
      <c r="G633">
        <f>'load data'!B633</f>
        <v>2</v>
      </c>
      <c r="I633" s="1">
        <f>'load data'!E633/1000000*'calc monthly loads'!$B$13</f>
        <v>102.515</v>
      </c>
      <c r="J633" s="1">
        <f>'load data'!F633/1000000*'calc monthly loads'!$B$13</f>
        <v>99.638</v>
      </c>
      <c r="K633" s="1">
        <f>'load data'!G633/1000000*'calc monthly loads'!$B$13</f>
        <v>110.705</v>
      </c>
      <c r="L633" s="1">
        <f>'load data'!H633/1000000*'calc monthly loads'!$B$13</f>
        <v>112.07700000000001</v>
      </c>
      <c r="M633" s="1">
        <f>'load data'!I633/1000000*'calc monthly loads'!$B$13</f>
        <v>103.887</v>
      </c>
      <c r="N633" s="1">
        <f>'load data'!J633/1000000*'calc monthly loads'!$B$13</f>
        <v>98.252</v>
      </c>
      <c r="O633" s="1">
        <f>'load data'!K633/1000000*'calc monthly loads'!$B$13</f>
        <v>92.477</v>
      </c>
      <c r="P633" s="1">
        <f>'load data'!L633/1000000*'calc monthly loads'!$B$13</f>
        <v>97.307</v>
      </c>
      <c r="Q633" s="1">
        <f>'load data'!M633/1000000*'calc monthly loads'!$B$13</f>
        <v>99.218</v>
      </c>
      <c r="R633" s="1">
        <f>'load data'!N633/1000000*'calc monthly loads'!$B$13</f>
        <v>76.566</v>
      </c>
      <c r="S633" s="1">
        <f>'load data'!O633/1000000*'calc monthly loads'!$B$13</f>
        <v>54.698</v>
      </c>
      <c r="T633" s="1">
        <f>'load data'!P633/1000000*'calc monthly loads'!$B$13</f>
        <v>52.29</v>
      </c>
      <c r="U633" t="s">
        <v>13</v>
      </c>
      <c r="V633" s="3">
        <v>0</v>
      </c>
      <c r="W633" t="s">
        <v>14</v>
      </c>
      <c r="X633" s="3">
        <f t="shared" si="6"/>
        <v>1099.6299999999999</v>
      </c>
    </row>
    <row r="634" spans="6:24" ht="12.75">
      <c r="F634">
        <f>'load data'!A634</f>
        <v>111200</v>
      </c>
      <c r="G634">
        <f>'load data'!B634</f>
        <v>1</v>
      </c>
      <c r="H634">
        <v>71</v>
      </c>
      <c r="I634" s="1">
        <f>'load data'!E634/1000000*'calc monthly loads'!$B$13</f>
        <v>50.288000000000004</v>
      </c>
      <c r="J634" s="1">
        <f>'load data'!F634/1000000*'calc monthly loads'!$B$13</f>
        <v>51.275</v>
      </c>
      <c r="K634" s="1">
        <f>'load data'!G634/1000000*'calc monthly loads'!$B$13</f>
        <v>47.285</v>
      </c>
      <c r="L634" s="1">
        <f>'load data'!H634/1000000*'calc monthly loads'!$B$13</f>
        <v>51.400999999999996</v>
      </c>
      <c r="M634" s="1">
        <f>'load data'!I634/1000000*'calc monthly loads'!$B$13</f>
        <v>48.489</v>
      </c>
      <c r="N634" s="1">
        <f>'load data'!J634/1000000*'calc monthly loads'!$B$13</f>
        <v>53.458999999999996</v>
      </c>
      <c r="O634" s="1">
        <f>'load data'!K634/1000000*'calc monthly loads'!$B$13</f>
        <v>56.53900000000001</v>
      </c>
      <c r="P634" s="1">
        <f>'load data'!L634/1000000*'calc monthly loads'!$B$13</f>
        <v>58.149</v>
      </c>
      <c r="Q634" s="1">
        <f>'load data'!M634/1000000*'calc monthly loads'!$B$13</f>
        <v>68.159</v>
      </c>
      <c r="R634" s="1">
        <f>'load data'!N634/1000000*'calc monthly loads'!$B$13</f>
        <v>71.918</v>
      </c>
      <c r="S634" s="1">
        <f>'load data'!O634/1000000*'calc monthly loads'!$B$13</f>
        <v>80.78</v>
      </c>
      <c r="T634" s="1">
        <f>'load data'!P634/1000000*'calc monthly loads'!$B$13</f>
        <v>81.172</v>
      </c>
      <c r="U634" t="s">
        <v>13</v>
      </c>
      <c r="V634" s="3">
        <v>0</v>
      </c>
      <c r="W634" t="s">
        <v>14</v>
      </c>
      <c r="X634" s="3">
        <f t="shared" si="6"/>
        <v>718.914</v>
      </c>
    </row>
    <row r="635" spans="6:24" ht="12.75">
      <c r="F635">
        <f>'load data'!A635</f>
        <v>111200</v>
      </c>
      <c r="G635">
        <f>'load data'!B635</f>
        <v>2</v>
      </c>
      <c r="I635" s="1">
        <f>'load data'!E635/1000000*'calc monthly loads'!$B$13</f>
        <v>83.111</v>
      </c>
      <c r="J635" s="1">
        <f>'load data'!F635/1000000*'calc monthly loads'!$B$13</f>
        <v>101.47200000000001</v>
      </c>
      <c r="K635" s="1">
        <f>'load data'!G635/1000000*'calc monthly loads'!$B$13</f>
        <v>86.27499999999999</v>
      </c>
      <c r="L635" s="1">
        <f>'load data'!H635/1000000*'calc monthly loads'!$B$13</f>
        <v>81.844</v>
      </c>
      <c r="M635" s="1">
        <f>'load data'!I635/1000000*'calc monthly loads'!$B$13</f>
        <v>83.041</v>
      </c>
      <c r="N635" s="1">
        <f>'load data'!J635/1000000*'calc monthly loads'!$B$13</f>
        <v>78.785</v>
      </c>
      <c r="O635" s="1">
        <f>'load data'!K635/1000000*'calc monthly loads'!$B$13</f>
        <v>70.812</v>
      </c>
      <c r="P635" s="1">
        <f>'load data'!L635/1000000*'calc monthly loads'!$B$13</f>
        <v>64.337</v>
      </c>
      <c r="Q635" s="1">
        <f>'load data'!M635/1000000*'calc monthly loads'!$B$13</f>
        <v>56.497</v>
      </c>
      <c r="R635" s="1">
        <f>'load data'!N635/1000000*'calc monthly loads'!$B$13</f>
        <v>56.98</v>
      </c>
      <c r="S635" s="1">
        <f>'load data'!O635/1000000*'calc monthly loads'!$B$13</f>
        <v>56.224</v>
      </c>
      <c r="T635" s="1">
        <f>'load data'!P635/1000000*'calc monthly loads'!$B$13</f>
        <v>53.137</v>
      </c>
      <c r="U635" t="s">
        <v>13</v>
      </c>
      <c r="V635" s="3">
        <v>0</v>
      </c>
      <c r="W635" t="s">
        <v>14</v>
      </c>
      <c r="X635" s="3">
        <f t="shared" si="6"/>
        <v>872.5150000000001</v>
      </c>
    </row>
    <row r="636" spans="6:24" ht="12.75">
      <c r="F636">
        <f>'load data'!A636</f>
        <v>111300</v>
      </c>
      <c r="G636">
        <f>'load data'!B636</f>
        <v>1</v>
      </c>
      <c r="H636">
        <v>11</v>
      </c>
      <c r="I636" s="1">
        <f>'load data'!E636/1000000*'calc monthly loads'!$B$13</f>
        <v>53.9</v>
      </c>
      <c r="J636" s="1">
        <f>'load data'!F636/1000000*'calc monthly loads'!$B$13</f>
        <v>49.574</v>
      </c>
      <c r="K636" s="1">
        <f>'load data'!G636/1000000*'calc monthly loads'!$B$13</f>
        <v>58.303</v>
      </c>
      <c r="L636" s="1">
        <f>'load data'!H636/1000000*'calc monthly loads'!$B$13</f>
        <v>52.885</v>
      </c>
      <c r="M636" s="1">
        <f>'load data'!I636/1000000*'calc monthly loads'!$B$13</f>
        <v>62.293000000000006</v>
      </c>
      <c r="N636" s="1">
        <f>'load data'!J636/1000000*'calc monthly loads'!$B$13</f>
        <v>67.58500000000001</v>
      </c>
      <c r="O636" s="1">
        <f>'load data'!K636/1000000*'calc monthly loads'!$B$13</f>
        <v>84.252</v>
      </c>
      <c r="P636" s="1">
        <f>'load data'!L636/1000000*'calc monthly loads'!$B$13</f>
        <v>129.71</v>
      </c>
      <c r="Q636" s="1">
        <f>'load data'!M636/1000000*'calc monthly loads'!$B$13</f>
        <v>170.03</v>
      </c>
      <c r="R636" s="1">
        <f>'load data'!N636/1000000*'calc monthly loads'!$B$13</f>
        <v>164.612</v>
      </c>
      <c r="S636" s="1">
        <f>'load data'!O636/1000000*'calc monthly loads'!$B$13</f>
        <v>173.838</v>
      </c>
      <c r="T636" s="1">
        <f>'load data'!P636/1000000*'calc monthly loads'!$B$13</f>
        <v>154.511</v>
      </c>
      <c r="U636" t="s">
        <v>13</v>
      </c>
      <c r="V636" s="3">
        <f>SUM(P636:T636)</f>
        <v>792.7009999999999</v>
      </c>
      <c r="W636" t="s">
        <v>14</v>
      </c>
      <c r="X636" s="3">
        <f>SUM(I636:O636)</f>
        <v>428.792</v>
      </c>
    </row>
    <row r="637" spans="6:24" ht="12.75">
      <c r="F637">
        <f>'load data'!A637</f>
        <v>111300</v>
      </c>
      <c r="G637">
        <f>'load data'!B637</f>
        <v>2</v>
      </c>
      <c r="I637" s="1">
        <f>'load data'!E637/1000000*'calc monthly loads'!$B$13</f>
        <v>154.266</v>
      </c>
      <c r="J637" s="1">
        <f>'load data'!F637/1000000*'calc monthly loads'!$B$13</f>
        <v>179.893</v>
      </c>
      <c r="K637" s="1">
        <f>'load data'!G637/1000000*'calc monthly loads'!$B$13</f>
        <v>153.37</v>
      </c>
      <c r="L637" s="1">
        <f>'load data'!H637/1000000*'calc monthly loads'!$B$13</f>
        <v>148.435</v>
      </c>
      <c r="M637" s="1">
        <f>'load data'!I637/1000000*'calc monthly loads'!$B$13</f>
        <v>133.819</v>
      </c>
      <c r="N637" s="1">
        <f>'load data'!J637/1000000*'calc monthly loads'!$B$13</f>
        <v>119.497</v>
      </c>
      <c r="O637" s="1">
        <f>'load data'!K637/1000000*'calc monthly loads'!$B$13</f>
        <v>111.62899999999999</v>
      </c>
      <c r="P637" s="1">
        <f>'load data'!L637/1000000*'calc monthly loads'!$B$13</f>
        <v>100.464</v>
      </c>
      <c r="Q637" s="1">
        <f>'load data'!M637/1000000*'calc monthly loads'!$B$13</f>
        <v>99.911</v>
      </c>
      <c r="R637" s="1">
        <f>'load data'!N637/1000000*'calc monthly loads'!$B$13</f>
        <v>75.355</v>
      </c>
      <c r="S637" s="1">
        <f>'load data'!O637/1000000*'calc monthly loads'!$B$13</f>
        <v>61.397</v>
      </c>
      <c r="T637" s="1">
        <f>'load data'!P637/1000000*'calc monthly loads'!$B$13</f>
        <v>53.102</v>
      </c>
      <c r="U637" t="s">
        <v>13</v>
      </c>
      <c r="V637" s="3">
        <f>SUM(I637:S637)</f>
        <v>1338.0359999999998</v>
      </c>
      <c r="W637" t="s">
        <v>14</v>
      </c>
      <c r="X637" s="3">
        <f>T637</f>
        <v>53.102</v>
      </c>
    </row>
    <row r="638" spans="6:24" ht="12.75">
      <c r="F638">
        <f>'load data'!A638</f>
        <v>111400</v>
      </c>
      <c r="G638">
        <f>'load data'!B638</f>
        <v>1</v>
      </c>
      <c r="H638">
        <v>21</v>
      </c>
      <c r="I638" s="1">
        <f>'load data'!E638/1000000*'calc monthly loads'!$B$13</f>
        <v>49.714</v>
      </c>
      <c r="J638" s="1">
        <f>'load data'!F638/1000000*'calc monthly loads'!$B$13</f>
        <v>49.483</v>
      </c>
      <c r="K638" s="1">
        <f>'load data'!G638/1000000*'calc monthly loads'!$B$13</f>
        <v>50.596000000000004</v>
      </c>
      <c r="L638" s="1">
        <f>'load data'!H638/1000000*'calc monthly loads'!$B$13</f>
        <v>52.689</v>
      </c>
      <c r="M638" s="1">
        <f>'load data'!I638/1000000*'calc monthly loads'!$B$13</f>
        <v>57.274</v>
      </c>
      <c r="N638" s="1">
        <f>'load data'!J638/1000000*'calc monthly loads'!$B$13</f>
        <v>66.731</v>
      </c>
      <c r="O638" s="1">
        <f>'load data'!K638/1000000*'calc monthly loads'!$B$13</f>
        <v>82.208</v>
      </c>
      <c r="P638" s="1">
        <f>'load data'!L638/1000000*'calc monthly loads'!$B$13</f>
        <v>129.955</v>
      </c>
      <c r="Q638" s="1">
        <f>'load data'!M638/1000000*'calc monthly loads'!$B$13</f>
        <v>154.85399999999998</v>
      </c>
      <c r="R638" s="1">
        <f>'load data'!N638/1000000*'calc monthly loads'!$B$13</f>
        <v>148.939</v>
      </c>
      <c r="S638" s="1">
        <f>'load data'!O638/1000000*'calc monthly loads'!$B$13</f>
        <v>153.818</v>
      </c>
      <c r="T638" s="1">
        <f>'load data'!P638/1000000*'calc monthly loads'!$B$13</f>
        <v>153.34199999999998</v>
      </c>
      <c r="U638" t="s">
        <v>13</v>
      </c>
      <c r="V638" s="3">
        <f>SUM(P638:T638)</f>
        <v>740.9079999999999</v>
      </c>
      <c r="W638" t="s">
        <v>14</v>
      </c>
      <c r="X638" s="3">
        <f>SUM(I638:O638)</f>
        <v>408.69499999999994</v>
      </c>
    </row>
    <row r="639" spans="6:24" ht="12.75">
      <c r="F639">
        <f>'load data'!A639</f>
        <v>111400</v>
      </c>
      <c r="G639">
        <f>'load data'!B639</f>
        <v>2</v>
      </c>
      <c r="I639" s="1">
        <f>'load data'!E639/1000000*'calc monthly loads'!$B$13</f>
        <v>156.093</v>
      </c>
      <c r="J639" s="1">
        <f>'load data'!F639/1000000*'calc monthly loads'!$B$13</f>
        <v>157.108</v>
      </c>
      <c r="K639" s="1">
        <f>'load data'!G639/1000000*'calc monthly loads'!$B$13</f>
        <v>154.63</v>
      </c>
      <c r="L639" s="1">
        <f>'load data'!H639/1000000*'calc monthly loads'!$B$13</f>
        <v>152.67</v>
      </c>
      <c r="M639" s="1">
        <f>'load data'!I639/1000000*'calc monthly loads'!$B$13</f>
        <v>139.706</v>
      </c>
      <c r="N639" s="1">
        <f>'load data'!J639/1000000*'calc monthly loads'!$B$13</f>
        <v>123.242</v>
      </c>
      <c r="O639" s="1">
        <f>'load data'!K639/1000000*'calc monthly loads'!$B$13</f>
        <v>110.516</v>
      </c>
      <c r="P639" s="1">
        <f>'load data'!L639/1000000*'calc monthly loads'!$B$13</f>
        <v>104.034</v>
      </c>
      <c r="Q639" s="1">
        <f>'load data'!M639/1000000*'calc monthly loads'!$B$13</f>
        <v>99.16900000000001</v>
      </c>
      <c r="R639" s="1">
        <f>'load data'!N639/1000000*'calc monthly loads'!$B$13</f>
        <v>69.44699999999999</v>
      </c>
      <c r="S639" s="1">
        <f>'load data'!O639/1000000*'calc monthly loads'!$B$13</f>
        <v>60.081</v>
      </c>
      <c r="T639" s="1">
        <f>'load data'!P639/1000000*'calc monthly loads'!$B$13</f>
        <v>56.084</v>
      </c>
      <c r="U639" t="s">
        <v>13</v>
      </c>
      <c r="V639" s="3">
        <f>SUM(I639:S639)</f>
        <v>1326.696</v>
      </c>
      <c r="W639" t="s">
        <v>14</v>
      </c>
      <c r="X639" s="3">
        <f>T639</f>
        <v>56.084</v>
      </c>
    </row>
    <row r="640" spans="6:24" ht="12.75">
      <c r="F640">
        <f>'load data'!A640</f>
        <v>111500</v>
      </c>
      <c r="G640">
        <f>'load data'!B640</f>
        <v>1</v>
      </c>
      <c r="H640">
        <v>32</v>
      </c>
      <c r="I640" s="1">
        <f>'load data'!E640/1000000*'calc monthly loads'!$B$13</f>
        <v>49.406</v>
      </c>
      <c r="J640" s="1">
        <f>'load data'!F640/1000000*'calc monthly loads'!$B$13</f>
        <v>52.521</v>
      </c>
      <c r="K640" s="1">
        <f>'load data'!G640/1000000*'calc monthly loads'!$B$13</f>
        <v>51.995999999999995</v>
      </c>
      <c r="L640" s="1">
        <f>'load data'!H640/1000000*'calc monthly loads'!$B$13</f>
        <v>56.084</v>
      </c>
      <c r="M640" s="1">
        <f>'load data'!I640/1000000*'calc monthly loads'!$B$13</f>
        <v>61.144999999999996</v>
      </c>
      <c r="N640" s="1">
        <f>'load data'!J640/1000000*'calc monthly loads'!$B$13</f>
        <v>72.45700000000001</v>
      </c>
      <c r="O640" s="1">
        <f>'load data'!K640/1000000*'calc monthly loads'!$B$13</f>
        <v>83.29299999999999</v>
      </c>
      <c r="P640" s="1">
        <f>'load data'!L640/1000000*'calc monthly loads'!$B$13</f>
        <v>111.293</v>
      </c>
      <c r="Q640" s="1">
        <f>'load data'!M640/1000000*'calc monthly loads'!$B$13</f>
        <v>139.013</v>
      </c>
      <c r="R640" s="1">
        <f>'load data'!N640/1000000*'calc monthly loads'!$B$13</f>
        <v>145.67</v>
      </c>
      <c r="S640" s="1">
        <f>'load data'!O640/1000000*'calc monthly loads'!$B$13</f>
        <v>150.437</v>
      </c>
      <c r="T640" s="1">
        <f>'load data'!P640/1000000*'calc monthly loads'!$B$13</f>
        <v>152.782</v>
      </c>
      <c r="U640" t="s">
        <v>13</v>
      </c>
      <c r="V640" s="3">
        <f>SUM(P640:T640)</f>
        <v>699.195</v>
      </c>
      <c r="W640" t="s">
        <v>14</v>
      </c>
      <c r="X640" s="3">
        <f>SUM(I640:O640)</f>
        <v>426.902</v>
      </c>
    </row>
    <row r="641" spans="6:24" ht="12.75">
      <c r="F641">
        <f>'load data'!A641</f>
        <v>111500</v>
      </c>
      <c r="G641">
        <f>'load data'!B641</f>
        <v>2</v>
      </c>
      <c r="I641" s="1">
        <f>'load data'!E641/1000000*'calc monthly loads'!$B$13</f>
        <v>144.536</v>
      </c>
      <c r="J641" s="1">
        <f>'load data'!F641/1000000*'calc monthly loads'!$B$13</f>
        <v>145.51600000000002</v>
      </c>
      <c r="K641" s="1">
        <f>'load data'!G641/1000000*'calc monthly loads'!$B$13</f>
        <v>153.902</v>
      </c>
      <c r="L641" s="1">
        <f>'load data'!H641/1000000*'calc monthly loads'!$B$13</f>
        <v>149.114</v>
      </c>
      <c r="M641" s="1">
        <f>'load data'!I641/1000000*'calc monthly loads'!$B$13</f>
        <v>138.222</v>
      </c>
      <c r="N641" s="1">
        <f>'load data'!J641/1000000*'calc monthly loads'!$B$13</f>
        <v>124.012</v>
      </c>
      <c r="O641" s="1">
        <f>'load data'!K641/1000000*'calc monthly loads'!$B$13</f>
        <v>113.043</v>
      </c>
      <c r="P641" s="1">
        <f>'load data'!L641/1000000*'calc monthly loads'!$B$13</f>
        <v>107.163</v>
      </c>
      <c r="Q641" s="1">
        <f>'load data'!M641/1000000*'calc monthly loads'!$B$13</f>
        <v>98</v>
      </c>
      <c r="R641" s="1">
        <f>'load data'!N641/1000000*'calc monthly loads'!$B$13</f>
        <v>78.91799999999999</v>
      </c>
      <c r="S641" s="1">
        <f>'load data'!O641/1000000*'calc monthly loads'!$B$13</f>
        <v>62.321</v>
      </c>
      <c r="T641" s="1">
        <f>'load data'!P641/1000000*'calc monthly loads'!$B$13</f>
        <v>65.639</v>
      </c>
      <c r="U641" t="s">
        <v>13</v>
      </c>
      <c r="V641" s="3">
        <f>SUM(I641:S641)</f>
        <v>1314.7469999999996</v>
      </c>
      <c r="W641" t="s">
        <v>14</v>
      </c>
      <c r="X641" s="3">
        <f>T641</f>
        <v>65.639</v>
      </c>
    </row>
    <row r="642" spans="6:24" ht="12.75">
      <c r="F642">
        <f>'load data'!A642</f>
        <v>111600</v>
      </c>
      <c r="G642">
        <f>'load data'!B642</f>
        <v>1</v>
      </c>
      <c r="H642">
        <v>42</v>
      </c>
      <c r="I642" s="1">
        <f>'load data'!E642/1000000*'calc monthly loads'!$B$13</f>
        <v>53.620000000000005</v>
      </c>
      <c r="J642" s="1">
        <f>'load data'!F642/1000000*'calc monthly loads'!$B$13</f>
        <v>55.237</v>
      </c>
      <c r="K642" s="1">
        <f>'load data'!G642/1000000*'calc monthly loads'!$B$13</f>
        <v>51.38</v>
      </c>
      <c r="L642" s="1">
        <f>'load data'!H642/1000000*'calc monthly loads'!$B$13</f>
        <v>57.623999999999995</v>
      </c>
      <c r="M642" s="1">
        <f>'load data'!I642/1000000*'calc monthly loads'!$B$13</f>
        <v>58.715999999999994</v>
      </c>
      <c r="N642" s="1">
        <f>'load data'!J642/1000000*'calc monthly loads'!$B$13</f>
        <v>71.967</v>
      </c>
      <c r="O642" s="1">
        <f>'load data'!K642/1000000*'calc monthly loads'!$B$13</f>
        <v>83.636</v>
      </c>
      <c r="P642" s="1">
        <f>'load data'!L642/1000000*'calc monthly loads'!$B$13</f>
        <v>146.447</v>
      </c>
      <c r="Q642" s="1">
        <f>'load data'!M642/1000000*'calc monthly loads'!$B$13</f>
        <v>143.059</v>
      </c>
      <c r="R642" s="1">
        <f>'load data'!N642/1000000*'calc monthly loads'!$B$13</f>
        <v>147.084</v>
      </c>
      <c r="S642" s="1">
        <f>'load data'!O642/1000000*'calc monthly loads'!$B$13</f>
        <v>150.843</v>
      </c>
      <c r="T642" s="1">
        <f>'load data'!P642/1000000*'calc monthly loads'!$B$13</f>
        <v>147.483</v>
      </c>
      <c r="U642" t="s">
        <v>13</v>
      </c>
      <c r="V642" s="3">
        <f>SUM(P642:T642)</f>
        <v>734.9159999999999</v>
      </c>
      <c r="W642" t="s">
        <v>14</v>
      </c>
      <c r="X642" s="3">
        <f>SUM(I642:O642)</f>
        <v>432.17999999999995</v>
      </c>
    </row>
    <row r="643" spans="6:24" ht="12.75">
      <c r="F643">
        <f>'load data'!A643</f>
        <v>111600</v>
      </c>
      <c r="G643">
        <f>'load data'!B643</f>
        <v>2</v>
      </c>
      <c r="I643" s="1">
        <f>'load data'!E643/1000000*'calc monthly loads'!$B$13</f>
        <v>166.88</v>
      </c>
      <c r="J643" s="1">
        <f>'load data'!F643/1000000*'calc monthly loads'!$B$13</f>
        <v>165.263</v>
      </c>
      <c r="K643" s="1">
        <f>'load data'!G643/1000000*'calc monthly loads'!$B$13</f>
        <v>147.028</v>
      </c>
      <c r="L643" s="1">
        <f>'load data'!H643/1000000*'calc monthly loads'!$B$13</f>
        <v>144.23499999999999</v>
      </c>
      <c r="M643" s="1">
        <f>'load data'!I643/1000000*'calc monthly loads'!$B$13</f>
        <v>136.339</v>
      </c>
      <c r="N643" s="1">
        <f>'load data'!J643/1000000*'calc monthly loads'!$B$13</f>
        <v>119.399</v>
      </c>
      <c r="O643" s="1">
        <f>'load data'!K643/1000000*'calc monthly loads'!$B$13</f>
        <v>109.82300000000001</v>
      </c>
      <c r="P643" s="1">
        <f>'load data'!L643/1000000*'calc monthly loads'!$B$13</f>
        <v>107.975</v>
      </c>
      <c r="Q643" s="1">
        <f>'load data'!M643/1000000*'calc monthly loads'!$B$13</f>
        <v>98.973</v>
      </c>
      <c r="R643" s="1">
        <f>'load data'!N643/1000000*'calc monthly loads'!$B$13</f>
        <v>68.089</v>
      </c>
      <c r="S643" s="1">
        <f>'load data'!O643/1000000*'calc monthly loads'!$B$13</f>
        <v>59.78000000000001</v>
      </c>
      <c r="T643" s="1">
        <f>'load data'!P643/1000000*'calc monthly loads'!$B$13</f>
        <v>53.732</v>
      </c>
      <c r="U643" t="s">
        <v>13</v>
      </c>
      <c r="V643" s="3">
        <f>SUM(I643:S643)</f>
        <v>1323.7839999999999</v>
      </c>
      <c r="W643" t="s">
        <v>14</v>
      </c>
      <c r="X643" s="3">
        <f>T643</f>
        <v>53.732</v>
      </c>
    </row>
    <row r="644" spans="6:24" ht="12.75">
      <c r="F644">
        <f>'load data'!A644</f>
        <v>111700</v>
      </c>
      <c r="G644">
        <f>'load data'!B644</f>
        <v>1</v>
      </c>
      <c r="H644">
        <v>52</v>
      </c>
      <c r="I644" s="1">
        <f>'load data'!E644/1000000*'calc monthly loads'!$B$13</f>
        <v>51.317</v>
      </c>
      <c r="J644" s="1">
        <f>'load data'!F644/1000000*'calc monthly loads'!$B$13</f>
        <v>50.554</v>
      </c>
      <c r="K644" s="1">
        <f>'load data'!G644/1000000*'calc monthly loads'!$B$13</f>
        <v>51.625</v>
      </c>
      <c r="L644" s="1">
        <f>'load data'!H644/1000000*'calc monthly loads'!$B$13</f>
        <v>53.095</v>
      </c>
      <c r="M644" s="1">
        <f>'load data'!I644/1000000*'calc monthly loads'!$B$13</f>
        <v>62.02700000000001</v>
      </c>
      <c r="N644" s="1">
        <f>'load data'!J644/1000000*'calc monthly loads'!$B$13</f>
        <v>71.59599999999999</v>
      </c>
      <c r="O644" s="1">
        <f>'load data'!K644/1000000*'calc monthly loads'!$B$13</f>
        <v>85.88300000000001</v>
      </c>
      <c r="P644" s="1">
        <f>'load data'!L644/1000000*'calc monthly loads'!$B$13</f>
        <v>113.26</v>
      </c>
      <c r="Q644" s="1">
        <f>'load data'!M644/1000000*'calc monthly loads'!$B$13</f>
        <v>135.877</v>
      </c>
      <c r="R644" s="1">
        <f>'load data'!N644/1000000*'calc monthly loads'!$B$13</f>
        <v>145.803</v>
      </c>
      <c r="S644" s="1">
        <f>'load data'!O644/1000000*'calc monthly loads'!$B$13</f>
        <v>167.713</v>
      </c>
      <c r="T644" s="1">
        <f>'load data'!P644/1000000*'calc monthly loads'!$B$13</f>
        <v>160.251</v>
      </c>
      <c r="U644" t="s">
        <v>13</v>
      </c>
      <c r="V644" s="3">
        <f>SUM(P644:T644)</f>
        <v>722.904</v>
      </c>
      <c r="W644" t="s">
        <v>14</v>
      </c>
      <c r="X644" s="3">
        <f>SUM(I644:O644)</f>
        <v>426.097</v>
      </c>
    </row>
    <row r="645" spans="6:24" ht="12.75">
      <c r="F645">
        <f>'load data'!A645</f>
        <v>111700</v>
      </c>
      <c r="G645">
        <f>'load data'!B645</f>
        <v>2</v>
      </c>
      <c r="I645" s="1">
        <f>'load data'!E645/1000000*'calc monthly loads'!$B$13</f>
        <v>149.338</v>
      </c>
      <c r="J645" s="1">
        <f>'load data'!F645/1000000*'calc monthly loads'!$B$13</f>
        <v>173.768</v>
      </c>
      <c r="K645" s="1">
        <f>'load data'!G645/1000000*'calc monthly loads'!$B$13</f>
        <v>150.79399999999998</v>
      </c>
      <c r="L645" s="1">
        <f>'load data'!H645/1000000*'calc monthly loads'!$B$13</f>
        <v>143.731</v>
      </c>
      <c r="M645" s="1">
        <f>'load data'!I645/1000000*'calc monthly loads'!$B$13</f>
        <v>132.258</v>
      </c>
      <c r="N645" s="1">
        <f>'load data'!J645/1000000*'calc monthly loads'!$B$13</f>
        <v>119.133</v>
      </c>
      <c r="O645" s="1">
        <f>'load data'!K645/1000000*'calc monthly loads'!$B$13</f>
        <v>112.903</v>
      </c>
      <c r="P645" s="1">
        <f>'load data'!L645/1000000*'calc monthly loads'!$B$13</f>
        <v>110.355</v>
      </c>
      <c r="Q645" s="1">
        <f>'load data'!M645/1000000*'calc monthly loads'!$B$13</f>
        <v>103.229</v>
      </c>
      <c r="R645" s="1">
        <f>'load data'!N645/1000000*'calc monthly loads'!$B$13</f>
        <v>76.615</v>
      </c>
      <c r="S645" s="1">
        <f>'load data'!O645/1000000*'calc monthly loads'!$B$13</f>
        <v>64.659</v>
      </c>
      <c r="T645" s="1">
        <f>'load data'!P645/1000000*'calc monthly loads'!$B$13</f>
        <v>59.969</v>
      </c>
      <c r="U645" t="s">
        <v>13</v>
      </c>
      <c r="V645" s="3">
        <f>SUM(I645:S645)</f>
        <v>1336.7830000000001</v>
      </c>
      <c r="W645" t="s">
        <v>14</v>
      </c>
      <c r="X645" s="3">
        <f>T645</f>
        <v>59.969</v>
      </c>
    </row>
    <row r="646" spans="6:24" ht="12.75">
      <c r="F646">
        <f>'load data'!A646</f>
        <v>111800</v>
      </c>
      <c r="G646">
        <f>'load data'!B646</f>
        <v>1</v>
      </c>
      <c r="H646">
        <v>62</v>
      </c>
      <c r="I646" s="1">
        <f>'load data'!E646/1000000*'calc monthly loads'!$B$13</f>
        <v>55.419000000000004</v>
      </c>
      <c r="J646" s="1">
        <f>'load data'!F646/1000000*'calc monthly loads'!$B$13</f>
        <v>58.758</v>
      </c>
      <c r="K646" s="1">
        <f>'load data'!G646/1000000*'calc monthly loads'!$B$13</f>
        <v>52.36</v>
      </c>
      <c r="L646" s="1">
        <f>'load data'!H646/1000000*'calc monthly loads'!$B$13</f>
        <v>56.455</v>
      </c>
      <c r="M646" s="1">
        <f>'load data'!I646/1000000*'calc monthly loads'!$B$13</f>
        <v>56.616</v>
      </c>
      <c r="N646" s="1">
        <f>'load data'!J646/1000000*'calc monthly loads'!$B$13</f>
        <v>70.21000000000001</v>
      </c>
      <c r="O646" s="1">
        <f>'load data'!K646/1000000*'calc monthly loads'!$B$13</f>
        <v>75.859</v>
      </c>
      <c r="P646" s="1">
        <f>'load data'!L646/1000000*'calc monthly loads'!$B$13</f>
        <v>71.253</v>
      </c>
      <c r="Q646" s="1">
        <f>'load data'!M646/1000000*'calc monthly loads'!$B$13</f>
        <v>106.337</v>
      </c>
      <c r="R646" s="1">
        <f>'load data'!N646/1000000*'calc monthly loads'!$B$13</f>
        <v>106.155</v>
      </c>
      <c r="S646" s="1">
        <f>'load data'!O646/1000000*'calc monthly loads'!$B$13</f>
        <v>101.13600000000001</v>
      </c>
      <c r="T646" s="1">
        <f>'load data'!P646/1000000*'calc monthly loads'!$B$13</f>
        <v>102.90700000000001</v>
      </c>
      <c r="U646" t="s">
        <v>13</v>
      </c>
      <c r="V646" s="3">
        <v>0</v>
      </c>
      <c r="W646" t="s">
        <v>14</v>
      </c>
      <c r="X646" s="3">
        <f>SUM(I646:T646)</f>
        <v>913.4649999999999</v>
      </c>
    </row>
    <row r="647" spans="6:24" ht="12.75">
      <c r="F647">
        <f>'load data'!A647</f>
        <v>111800</v>
      </c>
      <c r="G647">
        <f>'load data'!B647</f>
        <v>2</v>
      </c>
      <c r="I647" s="1">
        <f>'load data'!E647/1000000*'calc monthly loads'!$B$13</f>
        <v>102.19300000000001</v>
      </c>
      <c r="J647" s="1">
        <f>'load data'!F647/1000000*'calc monthly loads'!$B$13</f>
        <v>99.65899999999999</v>
      </c>
      <c r="K647" s="1">
        <f>'load data'!G647/1000000*'calc monthly loads'!$B$13</f>
        <v>98.063</v>
      </c>
      <c r="L647" s="1">
        <f>'load data'!H647/1000000*'calc monthly loads'!$B$13</f>
        <v>100.19800000000001</v>
      </c>
      <c r="M647" s="1">
        <f>'load data'!I647/1000000*'calc monthly loads'!$B$13</f>
        <v>107.51299999999999</v>
      </c>
      <c r="N647" s="1">
        <f>'load data'!J647/1000000*'calc monthly loads'!$B$13</f>
        <v>96.117</v>
      </c>
      <c r="O647" s="1">
        <f>'load data'!K647/1000000*'calc monthly loads'!$B$13</f>
        <v>95.235</v>
      </c>
      <c r="P647" s="1">
        <f>'load data'!L647/1000000*'calc monthly loads'!$B$13</f>
        <v>92.498</v>
      </c>
      <c r="Q647" s="1">
        <f>'load data'!M647/1000000*'calc monthly loads'!$B$13</f>
        <v>92.834</v>
      </c>
      <c r="R647" s="1">
        <f>'load data'!N647/1000000*'calc monthly loads'!$B$13</f>
        <v>75.152</v>
      </c>
      <c r="S647" s="1">
        <f>'load data'!O647/1000000*'calc monthly loads'!$B$13</f>
        <v>61.054</v>
      </c>
      <c r="T647" s="1">
        <f>'load data'!P647/1000000*'calc monthly loads'!$B$13</f>
        <v>61.263999999999996</v>
      </c>
      <c r="U647" t="s">
        <v>13</v>
      </c>
      <c r="V647" s="3">
        <v>0</v>
      </c>
      <c r="W647" t="s">
        <v>14</v>
      </c>
      <c r="X647" s="3">
        <f>SUM(I647:T647)</f>
        <v>1081.7800000000002</v>
      </c>
    </row>
    <row r="648" spans="6:24" ht="12.75">
      <c r="F648">
        <f>'load data'!A648</f>
        <v>111900</v>
      </c>
      <c r="G648">
        <f>'load data'!B648</f>
        <v>1</v>
      </c>
      <c r="H648">
        <v>71</v>
      </c>
      <c r="I648" s="1">
        <f>'load data'!E648/1000000*'calc monthly loads'!$B$13</f>
        <v>58.352</v>
      </c>
      <c r="J648" s="1">
        <f>'load data'!F648/1000000*'calc monthly loads'!$B$13</f>
        <v>55.258</v>
      </c>
      <c r="K648" s="1">
        <f>'load data'!G648/1000000*'calc monthly loads'!$B$13</f>
        <v>55.08299999999999</v>
      </c>
      <c r="L648" s="1">
        <f>'load data'!H648/1000000*'calc monthly loads'!$B$13</f>
        <v>55.642999999999994</v>
      </c>
      <c r="M648" s="1">
        <f>'load data'!I648/1000000*'calc monthly loads'!$B$13</f>
        <v>54.971000000000004</v>
      </c>
      <c r="N648" s="1">
        <f>'load data'!J648/1000000*'calc monthly loads'!$B$13</f>
        <v>60.269999999999996</v>
      </c>
      <c r="O648" s="1">
        <f>'load data'!K648/1000000*'calc monthly loads'!$B$13</f>
        <v>66.325</v>
      </c>
      <c r="P648" s="1">
        <f>'load data'!L648/1000000*'calc monthly loads'!$B$13</f>
        <v>63.637</v>
      </c>
      <c r="Q648" s="1">
        <f>'load data'!M648/1000000*'calc monthly loads'!$B$13</f>
        <v>72.35900000000001</v>
      </c>
      <c r="R648" s="1">
        <f>'load data'!N648/1000000*'calc monthly loads'!$B$13</f>
        <v>70.028</v>
      </c>
      <c r="S648" s="1">
        <f>'load data'!O648/1000000*'calc monthly loads'!$B$13</f>
        <v>88.56400000000001</v>
      </c>
      <c r="T648" s="1">
        <f>'load data'!P648/1000000*'calc monthly loads'!$B$13</f>
        <v>88.921</v>
      </c>
      <c r="U648" t="s">
        <v>13</v>
      </c>
      <c r="V648" s="3">
        <v>0</v>
      </c>
      <c r="W648" t="s">
        <v>14</v>
      </c>
      <c r="X648" s="3">
        <f>SUM(I648:T648)</f>
        <v>789.4110000000001</v>
      </c>
    </row>
    <row r="649" spans="6:24" ht="12.75">
      <c r="F649">
        <f>'load data'!A649</f>
        <v>111900</v>
      </c>
      <c r="G649">
        <f>'load data'!B649</f>
        <v>2</v>
      </c>
      <c r="I649" s="1">
        <f>'load data'!E649/1000000*'calc monthly loads'!$B$13</f>
        <v>84.525</v>
      </c>
      <c r="J649" s="1">
        <f>'load data'!F649/1000000*'calc monthly loads'!$B$13</f>
        <v>85.848</v>
      </c>
      <c r="K649" s="1">
        <f>'load data'!G649/1000000*'calc monthly loads'!$B$13</f>
        <v>92.729</v>
      </c>
      <c r="L649" s="1">
        <f>'load data'!H649/1000000*'calc monthly loads'!$B$13</f>
        <v>90.524</v>
      </c>
      <c r="M649" s="1">
        <f>'load data'!I649/1000000*'calc monthly loads'!$B$13</f>
        <v>97.328</v>
      </c>
      <c r="N649" s="1">
        <f>'load data'!J649/1000000*'calc monthly loads'!$B$13</f>
        <v>86.674</v>
      </c>
      <c r="O649" s="1">
        <f>'load data'!K649/1000000*'calc monthly loads'!$B$13</f>
        <v>75.88000000000001</v>
      </c>
      <c r="P649" s="1">
        <f>'load data'!L649/1000000*'calc monthly loads'!$B$13</f>
        <v>72.996</v>
      </c>
      <c r="Q649" s="1">
        <f>'load data'!M649/1000000*'calc monthly loads'!$B$13</f>
        <v>68.887</v>
      </c>
      <c r="R649" s="1">
        <f>'load data'!N649/1000000*'calc monthly loads'!$B$13</f>
        <v>61.327</v>
      </c>
      <c r="S649" s="1">
        <f>'load data'!O649/1000000*'calc monthly loads'!$B$13</f>
        <v>61.838</v>
      </c>
      <c r="T649" s="1">
        <f>'load data'!P649/1000000*'calc monthly loads'!$B$13</f>
        <v>60.564</v>
      </c>
      <c r="U649" t="s">
        <v>13</v>
      </c>
      <c r="V649" s="3">
        <v>0</v>
      </c>
      <c r="W649" t="s">
        <v>14</v>
      </c>
      <c r="X649" s="3">
        <f>SUM(I649:T649)</f>
        <v>939.1199999999998</v>
      </c>
    </row>
    <row r="650" spans="6:24" ht="12.75">
      <c r="F650">
        <f>'load data'!A650</f>
        <v>112000</v>
      </c>
      <c r="G650">
        <f>'load data'!B650</f>
        <v>1</v>
      </c>
      <c r="H650">
        <v>11</v>
      </c>
      <c r="I650" s="1">
        <f>'load data'!E650/1000000*'calc monthly loads'!$B$13</f>
        <v>60.102</v>
      </c>
      <c r="J650" s="1">
        <f>'load data'!F650/1000000*'calc monthly loads'!$B$13</f>
        <v>57.715</v>
      </c>
      <c r="K650" s="1">
        <f>'load data'!G650/1000000*'calc monthly loads'!$B$13</f>
        <v>59.297</v>
      </c>
      <c r="L650" s="1">
        <f>'load data'!H650/1000000*'calc monthly loads'!$B$13</f>
        <v>65.89800000000001</v>
      </c>
      <c r="M650" s="1">
        <f>'load data'!I650/1000000*'calc monthly loads'!$B$13</f>
        <v>70.749</v>
      </c>
      <c r="N650" s="1">
        <f>'load data'!J650/1000000*'calc monthly loads'!$B$13</f>
        <v>73.122</v>
      </c>
      <c r="O650" s="1">
        <f>'load data'!K650/1000000*'calc monthly loads'!$B$13</f>
        <v>90.05499999999999</v>
      </c>
      <c r="P650" s="1">
        <f>'load data'!L650/1000000*'calc monthly loads'!$B$13</f>
        <v>113.659</v>
      </c>
      <c r="Q650" s="1">
        <f>'load data'!M650/1000000*'calc monthly loads'!$B$13</f>
        <v>144.20700000000002</v>
      </c>
      <c r="R650" s="1">
        <f>'load data'!N650/1000000*'calc monthly loads'!$B$13</f>
        <v>150.801</v>
      </c>
      <c r="S650" s="1">
        <f>'load data'!O650/1000000*'calc monthly loads'!$B$13</f>
        <v>178.08</v>
      </c>
      <c r="T650" s="1">
        <f>'load data'!P650/1000000*'calc monthly loads'!$B$13</f>
        <v>152.29899999999998</v>
      </c>
      <c r="U650" t="s">
        <v>13</v>
      </c>
      <c r="V650" s="3">
        <f>SUM(P650:T650)</f>
        <v>739.046</v>
      </c>
      <c r="W650" t="s">
        <v>14</v>
      </c>
      <c r="X650" s="3">
        <f>SUM(I650:O650)</f>
        <v>476.938</v>
      </c>
    </row>
    <row r="651" spans="6:24" ht="12.75">
      <c r="F651">
        <f>'load data'!A651</f>
        <v>112000</v>
      </c>
      <c r="G651">
        <f>'load data'!B651</f>
        <v>2</v>
      </c>
      <c r="I651" s="1">
        <f>'load data'!E651/1000000*'calc monthly loads'!$B$13</f>
        <v>152.593</v>
      </c>
      <c r="J651" s="1">
        <f>'load data'!F651/1000000*'calc monthly loads'!$B$13</f>
        <v>157.71</v>
      </c>
      <c r="K651" s="1">
        <f>'load data'!G651/1000000*'calc monthly loads'!$B$13</f>
        <v>152.201</v>
      </c>
      <c r="L651" s="1">
        <f>'load data'!H651/1000000*'calc monthly loads'!$B$13</f>
        <v>144.935</v>
      </c>
      <c r="M651" s="1">
        <f>'load data'!I651/1000000*'calc monthly loads'!$B$13</f>
        <v>140.91</v>
      </c>
      <c r="N651" s="1">
        <f>'load data'!J651/1000000*'calc monthly loads'!$B$13</f>
        <v>128.947</v>
      </c>
      <c r="O651" s="1">
        <f>'load data'!K651/1000000*'calc monthly loads'!$B$13</f>
        <v>118.048</v>
      </c>
      <c r="P651" s="1">
        <f>'load data'!L651/1000000*'calc monthly loads'!$B$13</f>
        <v>113.071</v>
      </c>
      <c r="Q651" s="1">
        <f>'load data'!M651/1000000*'calc monthly loads'!$B$13</f>
        <v>103.22200000000001</v>
      </c>
      <c r="R651" s="1">
        <f>'load data'!N651/1000000*'calc monthly loads'!$B$13</f>
        <v>85.26</v>
      </c>
      <c r="S651" s="1">
        <f>'load data'!O651/1000000*'calc monthly loads'!$B$13</f>
        <v>65.506</v>
      </c>
      <c r="T651" s="1">
        <f>'load data'!P651/1000000*'calc monthly loads'!$B$13</f>
        <v>58.995999999999995</v>
      </c>
      <c r="U651" t="s">
        <v>13</v>
      </c>
      <c r="V651" s="3">
        <f>SUM(I651:S651)</f>
        <v>1362.403</v>
      </c>
      <c r="W651" t="s">
        <v>14</v>
      </c>
      <c r="X651" s="3">
        <f>T651</f>
        <v>58.995999999999995</v>
      </c>
    </row>
    <row r="652" spans="6:24" ht="12.75">
      <c r="F652">
        <f>'load data'!A652</f>
        <v>112100</v>
      </c>
      <c r="G652">
        <f>'load data'!B652</f>
        <v>1</v>
      </c>
      <c r="H652">
        <v>21</v>
      </c>
      <c r="I652" s="1">
        <f>'load data'!E652/1000000*'calc monthly loads'!$B$13</f>
        <v>54.369</v>
      </c>
      <c r="J652" s="1">
        <f>'load data'!F652/1000000*'calc monthly loads'!$B$13</f>
        <v>54.971000000000004</v>
      </c>
      <c r="K652" s="1">
        <f>'load data'!G652/1000000*'calc monthly loads'!$B$13</f>
        <v>55.03399999999999</v>
      </c>
      <c r="L652" s="1">
        <f>'load data'!H652/1000000*'calc monthly loads'!$B$13</f>
        <v>60.032000000000004</v>
      </c>
      <c r="M652" s="1">
        <f>'load data'!I652/1000000*'calc monthly loads'!$B$13</f>
        <v>64.05</v>
      </c>
      <c r="N652" s="1">
        <f>'load data'!J652/1000000*'calc monthly loads'!$B$13</f>
        <v>72.989</v>
      </c>
      <c r="O652" s="1">
        <f>'load data'!K652/1000000*'calc monthly loads'!$B$13</f>
        <v>89.537</v>
      </c>
      <c r="P652" s="1">
        <f>'load data'!L652/1000000*'calc monthly loads'!$B$13</f>
        <v>137.634</v>
      </c>
      <c r="Q652" s="1">
        <f>'load data'!M652/1000000*'calc monthly loads'!$B$13</f>
        <v>157.47199999999998</v>
      </c>
      <c r="R652" s="1">
        <f>'load data'!N652/1000000*'calc monthly loads'!$B$13</f>
        <v>154.518</v>
      </c>
      <c r="S652" s="1">
        <f>'load data'!O652/1000000*'calc monthly loads'!$B$13</f>
        <v>158.963</v>
      </c>
      <c r="T652" s="1">
        <f>'load data'!P652/1000000*'calc monthly loads'!$B$13</f>
        <v>178.59799999999998</v>
      </c>
      <c r="U652" t="s">
        <v>13</v>
      </c>
      <c r="V652" s="3">
        <f>SUM(P652:T652)</f>
        <v>787.185</v>
      </c>
      <c r="W652" t="s">
        <v>14</v>
      </c>
      <c r="X652" s="3">
        <f>SUM(I652:O652)</f>
        <v>450.9820000000001</v>
      </c>
    </row>
    <row r="653" spans="6:24" ht="12.75">
      <c r="F653">
        <f>'load data'!A653</f>
        <v>112100</v>
      </c>
      <c r="G653">
        <f>'load data'!B653</f>
        <v>2</v>
      </c>
      <c r="I653" s="1">
        <f>'load data'!E653/1000000*'calc monthly loads'!$B$13</f>
        <v>151.99099999999999</v>
      </c>
      <c r="J653" s="1">
        <f>'load data'!F653/1000000*'calc monthly loads'!$B$13</f>
        <v>153.17399999999998</v>
      </c>
      <c r="K653" s="1">
        <f>'load data'!G653/1000000*'calc monthly loads'!$B$13</f>
        <v>144.99099999999999</v>
      </c>
      <c r="L653" s="1">
        <f>'load data'!H653/1000000*'calc monthly loads'!$B$13</f>
        <v>142.457</v>
      </c>
      <c r="M653" s="1">
        <f>'load data'!I653/1000000*'calc monthly loads'!$B$13</f>
        <v>132.09699999999998</v>
      </c>
      <c r="N653" s="1">
        <f>'load data'!J653/1000000*'calc monthly loads'!$B$13</f>
        <v>117.719</v>
      </c>
      <c r="O653" s="1">
        <f>'load data'!K653/1000000*'calc monthly loads'!$B$13</f>
        <v>112.014</v>
      </c>
      <c r="P653" s="1">
        <f>'load data'!L653/1000000*'calc monthly loads'!$B$13</f>
        <v>107.968</v>
      </c>
      <c r="Q653" s="1">
        <f>'load data'!M653/1000000*'calc monthly loads'!$B$13</f>
        <v>99.96</v>
      </c>
      <c r="R653" s="1">
        <f>'load data'!N653/1000000*'calc monthly loads'!$B$13</f>
        <v>76.51</v>
      </c>
      <c r="S653" s="1">
        <f>'load data'!O653/1000000*'calc monthly loads'!$B$13</f>
        <v>66.27600000000001</v>
      </c>
      <c r="T653" s="1">
        <f>'load data'!P653/1000000*'calc monthly loads'!$B$13</f>
        <v>60.543000000000006</v>
      </c>
      <c r="U653" t="s">
        <v>13</v>
      </c>
      <c r="V653" s="3">
        <f>SUM(I653:S653)</f>
        <v>1305.157</v>
      </c>
      <c r="W653" t="s">
        <v>14</v>
      </c>
      <c r="X653" s="3">
        <f>T653</f>
        <v>60.543000000000006</v>
      </c>
    </row>
    <row r="654" spans="6:24" ht="12.75">
      <c r="F654">
        <f>'load data'!A654</f>
        <v>112200</v>
      </c>
      <c r="G654">
        <f>'load data'!B654</f>
        <v>1</v>
      </c>
      <c r="H654">
        <v>32</v>
      </c>
      <c r="I654" s="1">
        <f>'load data'!E654/1000000*'calc monthly loads'!$B$13</f>
        <v>61.62799999999999</v>
      </c>
      <c r="J654" s="1">
        <f>'load data'!F654/1000000*'calc monthly loads'!$B$13</f>
        <v>56.56</v>
      </c>
      <c r="K654" s="1">
        <f>'load data'!G654/1000000*'calc monthly loads'!$B$13</f>
        <v>58.744</v>
      </c>
      <c r="L654" s="1">
        <f>'load data'!H654/1000000*'calc monthly loads'!$B$13</f>
        <v>64.169</v>
      </c>
      <c r="M654" s="1">
        <f>'load data'!I654/1000000*'calc monthly loads'!$B$13</f>
        <v>63.476</v>
      </c>
      <c r="N654" s="1">
        <f>'load data'!J654/1000000*'calc monthly loads'!$B$13</f>
        <v>79.94</v>
      </c>
      <c r="O654" s="1">
        <f>'load data'!K654/1000000*'calc monthly loads'!$B$13</f>
        <v>92.855</v>
      </c>
      <c r="P654" s="1">
        <f>'load data'!L654/1000000*'calc monthly loads'!$B$13</f>
        <v>124.37599999999999</v>
      </c>
      <c r="Q654" s="1">
        <f>'load data'!M654/1000000*'calc monthly loads'!$B$13</f>
        <v>155.771</v>
      </c>
      <c r="R654" s="1">
        <f>'load data'!N654/1000000*'calc monthly loads'!$B$13</f>
        <v>149.863</v>
      </c>
      <c r="S654" s="1">
        <f>'load data'!O654/1000000*'calc monthly loads'!$B$13</f>
        <v>163.065</v>
      </c>
      <c r="T654" s="1">
        <f>'load data'!P654/1000000*'calc monthly loads'!$B$13</f>
        <v>148.533</v>
      </c>
      <c r="U654" t="s">
        <v>13</v>
      </c>
      <c r="V654" s="3">
        <f>SUM(P654:T654)</f>
        <v>741.6080000000001</v>
      </c>
      <c r="W654" t="s">
        <v>14</v>
      </c>
      <c r="X654" s="3">
        <f>SUM(I654:O654)</f>
        <v>477.372</v>
      </c>
    </row>
    <row r="655" spans="6:24" ht="12.75">
      <c r="F655">
        <f>'load data'!A655</f>
        <v>112200</v>
      </c>
      <c r="G655">
        <f>'load data'!B655</f>
        <v>2</v>
      </c>
      <c r="I655" s="1">
        <f>'load data'!E655/1000000*'calc monthly loads'!$B$13</f>
        <v>147.203</v>
      </c>
      <c r="J655" s="1">
        <f>'load data'!F655/1000000*'calc monthly loads'!$B$13</f>
        <v>169.435</v>
      </c>
      <c r="K655" s="1">
        <f>'load data'!G655/1000000*'calc monthly loads'!$B$13</f>
        <v>164.591</v>
      </c>
      <c r="L655" s="1">
        <f>'load data'!H655/1000000*'calc monthly loads'!$B$13</f>
        <v>153.26500000000001</v>
      </c>
      <c r="M655" s="1">
        <f>'load data'!I655/1000000*'calc monthly loads'!$B$13</f>
        <v>133.91</v>
      </c>
      <c r="N655" s="1">
        <f>'load data'!J655/1000000*'calc monthly loads'!$B$13</f>
        <v>119.02799999999999</v>
      </c>
      <c r="O655" s="1">
        <f>'load data'!K655/1000000*'calc monthly loads'!$B$13</f>
        <v>111.74799999999999</v>
      </c>
      <c r="P655" s="1">
        <f>'load data'!L655/1000000*'calc monthly loads'!$B$13</f>
        <v>108.27600000000001</v>
      </c>
      <c r="Q655" s="1">
        <f>'load data'!M655/1000000*'calc monthly loads'!$B$13</f>
        <v>98.777</v>
      </c>
      <c r="R655" s="1">
        <f>'load data'!N655/1000000*'calc monthly loads'!$B$13</f>
        <v>78.232</v>
      </c>
      <c r="S655" s="1">
        <f>'load data'!O655/1000000*'calc monthly loads'!$B$13</f>
        <v>64.694</v>
      </c>
      <c r="T655" s="1">
        <f>'load data'!P655/1000000*'calc monthly loads'!$B$13</f>
        <v>58.086</v>
      </c>
      <c r="U655" t="s">
        <v>13</v>
      </c>
      <c r="V655" s="3">
        <f>SUM(I655:S655)</f>
        <v>1349.159</v>
      </c>
      <c r="W655" t="s">
        <v>14</v>
      </c>
      <c r="X655" s="3">
        <f>T655</f>
        <v>58.086</v>
      </c>
    </row>
    <row r="656" spans="6:24" ht="12.75">
      <c r="F656">
        <f>'load data'!A656</f>
        <v>112300</v>
      </c>
      <c r="G656">
        <f>'load data'!B656</f>
        <v>1</v>
      </c>
      <c r="H656">
        <v>81</v>
      </c>
      <c r="I656" s="1">
        <f>'load data'!E656/1000000*'calc monthly loads'!$B$13</f>
        <v>57.01499999999999</v>
      </c>
      <c r="J656" s="1">
        <f>'load data'!F656/1000000*'calc monthly loads'!$B$13</f>
        <v>57.372</v>
      </c>
      <c r="K656" s="1">
        <f>'load data'!G656/1000000*'calc monthly loads'!$B$13</f>
        <v>55.188</v>
      </c>
      <c r="L656" s="1">
        <f>'load data'!H656/1000000*'calc monthly loads'!$B$13</f>
        <v>58.38699999999999</v>
      </c>
      <c r="M656" s="1">
        <f>'load data'!I656/1000000*'calc monthly loads'!$B$13</f>
        <v>59.157000000000004</v>
      </c>
      <c r="N656" s="1">
        <f>'load data'!J656/1000000*'calc monthly loads'!$B$13</f>
        <v>68.019</v>
      </c>
      <c r="O656" s="1">
        <f>'load data'!K656/1000000*'calc monthly loads'!$B$13</f>
        <v>61.57899999999999</v>
      </c>
      <c r="P656" s="1">
        <f>'load data'!L656/1000000*'calc monthly loads'!$B$13</f>
        <v>62.17399999999999</v>
      </c>
      <c r="Q656" s="1">
        <f>'load data'!M656/1000000*'calc monthly loads'!$B$13</f>
        <v>69.601</v>
      </c>
      <c r="R656" s="1">
        <f>'load data'!N656/1000000*'calc monthly loads'!$B$13</f>
        <v>63.154</v>
      </c>
      <c r="S656" s="1">
        <f>'load data'!O656/1000000*'calc monthly loads'!$B$13</f>
        <v>63.7</v>
      </c>
      <c r="T656" s="1">
        <f>'load data'!P656/1000000*'calc monthly loads'!$B$13</f>
        <v>58.583</v>
      </c>
      <c r="U656" t="s">
        <v>13</v>
      </c>
      <c r="V656" s="3">
        <v>0</v>
      </c>
      <c r="W656" t="s">
        <v>14</v>
      </c>
      <c r="X656" s="3">
        <f aca="true" t="shared" si="7" ref="X656:X663">SUM(I656:T656)</f>
        <v>733.929</v>
      </c>
    </row>
    <row r="657" spans="6:24" ht="12.75">
      <c r="F657">
        <f>'load data'!A657</f>
        <v>112300</v>
      </c>
      <c r="G657">
        <f>'load data'!B657</f>
        <v>2</v>
      </c>
      <c r="I657" s="1">
        <f>'load data'!E657/1000000*'calc monthly loads'!$B$13</f>
        <v>57.708</v>
      </c>
      <c r="J657" s="1">
        <f>'load data'!F657/1000000*'calc monthly loads'!$B$13</f>
        <v>53.543000000000006</v>
      </c>
      <c r="K657" s="1">
        <f>'load data'!G657/1000000*'calc monthly loads'!$B$13</f>
        <v>53.620000000000005</v>
      </c>
      <c r="L657" s="1">
        <f>'load data'!H657/1000000*'calc monthly loads'!$B$13</f>
        <v>59.220000000000006</v>
      </c>
      <c r="M657" s="1">
        <f>'load data'!I657/1000000*'calc monthly loads'!$B$13</f>
        <v>64.533</v>
      </c>
      <c r="N657" s="1">
        <f>'load data'!J657/1000000*'calc monthly loads'!$B$13</f>
        <v>68.439</v>
      </c>
      <c r="O657" s="1">
        <f>'load data'!K657/1000000*'calc monthly loads'!$B$13</f>
        <v>62.559000000000005</v>
      </c>
      <c r="P657" s="1">
        <f>'load data'!L657/1000000*'calc monthly loads'!$B$13</f>
        <v>60.284</v>
      </c>
      <c r="Q657" s="1">
        <f>'load data'!M657/1000000*'calc monthly loads'!$B$13</f>
        <v>61.739999999999995</v>
      </c>
      <c r="R657" s="1">
        <f>'load data'!N657/1000000*'calc monthly loads'!$B$13</f>
        <v>61.726</v>
      </c>
      <c r="S657" s="1">
        <f>'load data'!O657/1000000*'calc monthly loads'!$B$13</f>
        <v>57.638</v>
      </c>
      <c r="T657" s="1">
        <f>'load data'!P657/1000000*'calc monthly loads'!$B$13</f>
        <v>60.508</v>
      </c>
      <c r="U657" t="s">
        <v>13</v>
      </c>
      <c r="V657" s="3">
        <v>0</v>
      </c>
      <c r="W657" t="s">
        <v>14</v>
      </c>
      <c r="X657" s="3">
        <f t="shared" si="7"/>
        <v>721.518</v>
      </c>
    </row>
    <row r="658" spans="6:24" ht="12.75">
      <c r="F658">
        <f>'load data'!A658</f>
        <v>112400</v>
      </c>
      <c r="G658">
        <f>'load data'!B658</f>
        <v>1</v>
      </c>
      <c r="H658">
        <v>81</v>
      </c>
      <c r="I658" s="1">
        <f>'load data'!E658/1000000*'calc monthly loads'!$B$13</f>
        <v>61.263999999999996</v>
      </c>
      <c r="J658" s="1">
        <f>'load data'!F658/1000000*'calc monthly loads'!$B$13</f>
        <v>62.594</v>
      </c>
      <c r="K658" s="1">
        <f>'load data'!G658/1000000*'calc monthly loads'!$B$13</f>
        <v>61.789</v>
      </c>
      <c r="L658" s="1">
        <f>'load data'!H658/1000000*'calc monthly loads'!$B$13</f>
        <v>62.58</v>
      </c>
      <c r="M658" s="1">
        <f>'load data'!I658/1000000*'calc monthly loads'!$B$13</f>
        <v>65.443</v>
      </c>
      <c r="N658" s="1">
        <f>'load data'!J658/1000000*'calc monthly loads'!$B$13</f>
        <v>71.47</v>
      </c>
      <c r="O658" s="1">
        <f>'load data'!K658/1000000*'calc monthly loads'!$B$13</f>
        <v>74.319</v>
      </c>
      <c r="P658" s="1">
        <f>'load data'!L658/1000000*'calc monthly loads'!$B$13</f>
        <v>112.50399999999999</v>
      </c>
      <c r="Q658" s="1">
        <f>'load data'!M658/1000000*'calc monthly loads'!$B$13</f>
        <v>126.546</v>
      </c>
      <c r="R658" s="1">
        <f>'load data'!N658/1000000*'calc monthly loads'!$B$13</f>
        <v>125.12499999999999</v>
      </c>
      <c r="S658" s="1">
        <f>'load data'!O658/1000000*'calc monthly loads'!$B$13</f>
        <v>124.34100000000001</v>
      </c>
      <c r="T658" s="1">
        <f>'load data'!P658/1000000*'calc monthly loads'!$B$13</f>
        <v>124.59299999999999</v>
      </c>
      <c r="U658" t="s">
        <v>13</v>
      </c>
      <c r="V658" s="3">
        <v>0</v>
      </c>
      <c r="W658" t="s">
        <v>14</v>
      </c>
      <c r="X658" s="3">
        <f t="shared" si="7"/>
        <v>1072.568</v>
      </c>
    </row>
    <row r="659" spans="6:24" ht="12.75">
      <c r="F659">
        <f>'load data'!A659</f>
        <v>112400</v>
      </c>
      <c r="G659">
        <f>'load data'!B659</f>
        <v>2</v>
      </c>
      <c r="I659" s="1">
        <f>'load data'!E659/1000000*'calc monthly loads'!$B$13</f>
        <v>119.77700000000002</v>
      </c>
      <c r="J659" s="1">
        <f>'load data'!F659/1000000*'calc monthly loads'!$B$13</f>
        <v>115.003</v>
      </c>
      <c r="K659" s="1">
        <f>'load data'!G659/1000000*'calc monthly loads'!$B$13</f>
        <v>119.09100000000001</v>
      </c>
      <c r="L659" s="1">
        <f>'load data'!H659/1000000*'calc monthly loads'!$B$13</f>
        <v>108.269</v>
      </c>
      <c r="M659" s="1">
        <f>'load data'!I659/1000000*'calc monthly loads'!$B$13</f>
        <v>112.973</v>
      </c>
      <c r="N659" s="1">
        <f>'load data'!J659/1000000*'calc monthly loads'!$B$13</f>
        <v>110.579</v>
      </c>
      <c r="O659" s="1">
        <f>'load data'!K659/1000000*'calc monthly loads'!$B$13</f>
        <v>106.30900000000001</v>
      </c>
      <c r="P659" s="1">
        <f>'load data'!L659/1000000*'calc monthly loads'!$B$13</f>
        <v>107.527</v>
      </c>
      <c r="Q659" s="1">
        <f>'load data'!M659/1000000*'calc monthly loads'!$B$13</f>
        <v>103.033</v>
      </c>
      <c r="R659" s="1">
        <f>'load data'!N659/1000000*'calc monthly loads'!$B$13</f>
        <v>78.414</v>
      </c>
      <c r="S659" s="1">
        <f>'load data'!O659/1000000*'calc monthly loads'!$B$13</f>
        <v>63.083999999999996</v>
      </c>
      <c r="T659" s="1">
        <f>'load data'!P659/1000000*'calc monthly loads'!$B$13</f>
        <v>62.62200000000001</v>
      </c>
      <c r="U659" t="s">
        <v>13</v>
      </c>
      <c r="V659" s="3">
        <v>0</v>
      </c>
      <c r="W659" t="s">
        <v>14</v>
      </c>
      <c r="X659" s="3">
        <f t="shared" si="7"/>
        <v>1206.6810000000003</v>
      </c>
    </row>
    <row r="660" spans="6:24" ht="12.75">
      <c r="F660">
        <f>'load data'!A660</f>
        <v>112500</v>
      </c>
      <c r="G660">
        <f>'load data'!B660</f>
        <v>1</v>
      </c>
      <c r="H660">
        <v>62</v>
      </c>
      <c r="I660" s="1">
        <f>'load data'!E660/1000000*'calc monthly loads'!$B$13</f>
        <v>59.808</v>
      </c>
      <c r="J660" s="1">
        <f>'load data'!F660/1000000*'calc monthly loads'!$B$13</f>
        <v>60.9</v>
      </c>
      <c r="K660" s="1">
        <f>'load data'!G660/1000000*'calc monthly loads'!$B$13</f>
        <v>61.005</v>
      </c>
      <c r="L660" s="1">
        <f>'load data'!H660/1000000*'calc monthly loads'!$B$13</f>
        <v>61.012</v>
      </c>
      <c r="M660" s="1">
        <f>'load data'!I660/1000000*'calc monthly loads'!$B$13</f>
        <v>65.73</v>
      </c>
      <c r="N660" s="1">
        <f>'load data'!J660/1000000*'calc monthly loads'!$B$13</f>
        <v>67.56400000000001</v>
      </c>
      <c r="O660" s="1">
        <f>'load data'!K660/1000000*'calc monthly loads'!$B$13</f>
        <v>80.09400000000001</v>
      </c>
      <c r="P660" s="1">
        <f>'load data'!L660/1000000*'calc monthly loads'!$B$13</f>
        <v>97.188</v>
      </c>
      <c r="Q660" s="1">
        <f>'load data'!M660/1000000*'calc monthly loads'!$B$13</f>
        <v>113.17599999999999</v>
      </c>
      <c r="R660" s="1">
        <f>'load data'!N660/1000000*'calc monthly loads'!$B$13</f>
        <v>121.548</v>
      </c>
      <c r="S660" s="1">
        <f>'load data'!O660/1000000*'calc monthly loads'!$B$13</f>
        <v>120.344</v>
      </c>
      <c r="T660" s="1">
        <f>'load data'!P660/1000000*'calc monthly loads'!$B$13</f>
        <v>117.53</v>
      </c>
      <c r="U660" t="s">
        <v>13</v>
      </c>
      <c r="V660" s="3">
        <v>0</v>
      </c>
      <c r="W660" t="s">
        <v>14</v>
      </c>
      <c r="X660" s="3">
        <f t="shared" si="7"/>
        <v>1025.8990000000001</v>
      </c>
    </row>
    <row r="661" spans="6:24" ht="12.75">
      <c r="F661">
        <f>'load data'!A661</f>
        <v>112500</v>
      </c>
      <c r="G661">
        <f>'load data'!B661</f>
        <v>2</v>
      </c>
      <c r="I661" s="1">
        <f>'load data'!E661/1000000*'calc monthly loads'!$B$13</f>
        <v>115.199</v>
      </c>
      <c r="J661" s="1">
        <f>'load data'!F661/1000000*'calc monthly loads'!$B$13</f>
        <v>113.225</v>
      </c>
      <c r="K661" s="1">
        <f>'load data'!G661/1000000*'calc monthly loads'!$B$13</f>
        <v>112.441</v>
      </c>
      <c r="L661" s="1">
        <f>'load data'!H661/1000000*'calc monthly loads'!$B$13</f>
        <v>112.245</v>
      </c>
      <c r="M661" s="1">
        <f>'load data'!I661/1000000*'calc monthly loads'!$B$13</f>
        <v>108.99000000000001</v>
      </c>
      <c r="N661" s="1">
        <f>'load data'!J661/1000000*'calc monthly loads'!$B$13</f>
        <v>110.026</v>
      </c>
      <c r="O661" s="1">
        <f>'load data'!K661/1000000*'calc monthly loads'!$B$13</f>
        <v>103.453</v>
      </c>
      <c r="P661" s="1">
        <f>'load data'!L661/1000000*'calc monthly loads'!$B$13</f>
        <v>102.277</v>
      </c>
      <c r="Q661" s="1">
        <f>'load data'!M661/1000000*'calc monthly loads'!$B$13</f>
        <v>100.142</v>
      </c>
      <c r="R661" s="1">
        <f>'load data'!N661/1000000*'calc monthly loads'!$B$13</f>
        <v>76.559</v>
      </c>
      <c r="S661" s="1">
        <f>'load data'!O661/1000000*'calc monthly loads'!$B$13</f>
        <v>65.40100000000001</v>
      </c>
      <c r="T661" s="1">
        <f>'load data'!P661/1000000*'calc monthly loads'!$B$13</f>
        <v>63.238</v>
      </c>
      <c r="U661" t="s">
        <v>13</v>
      </c>
      <c r="V661" s="3">
        <v>0</v>
      </c>
      <c r="W661" t="s">
        <v>14</v>
      </c>
      <c r="X661" s="3">
        <f t="shared" si="7"/>
        <v>1183.1960000000001</v>
      </c>
    </row>
    <row r="662" spans="6:24" ht="12.75">
      <c r="F662">
        <f>'load data'!A662</f>
        <v>112600</v>
      </c>
      <c r="G662">
        <f>'load data'!B662</f>
        <v>1</v>
      </c>
      <c r="H662">
        <v>71</v>
      </c>
      <c r="I662" s="1">
        <f>'load data'!E662/1000000*'calc monthly loads'!$B$13</f>
        <v>58.828</v>
      </c>
      <c r="J662" s="1">
        <f>'load data'!F662/1000000*'calc monthly loads'!$B$13</f>
        <v>57.288000000000004</v>
      </c>
      <c r="K662" s="1">
        <f>'load data'!G662/1000000*'calc monthly loads'!$B$13</f>
        <v>60.998</v>
      </c>
      <c r="L662" s="1">
        <f>'load data'!H662/1000000*'calc monthly loads'!$B$13</f>
        <v>57.903999999999996</v>
      </c>
      <c r="M662" s="1">
        <f>'load data'!I662/1000000*'calc monthly loads'!$B$13</f>
        <v>61.88</v>
      </c>
      <c r="N662" s="1">
        <f>'load data'!J662/1000000*'calc monthly loads'!$B$13</f>
        <v>71.372</v>
      </c>
      <c r="O662" s="1">
        <f>'load data'!K662/1000000*'calc monthly loads'!$B$13</f>
        <v>72.107</v>
      </c>
      <c r="P662" s="1">
        <f>'load data'!L662/1000000*'calc monthly loads'!$B$13</f>
        <v>65.67399999999999</v>
      </c>
      <c r="Q662" s="1">
        <f>'load data'!M662/1000000*'calc monthly loads'!$B$13</f>
        <v>68.57199999999999</v>
      </c>
      <c r="R662" s="1">
        <f>'load data'!N662/1000000*'calc monthly loads'!$B$13</f>
        <v>73.479</v>
      </c>
      <c r="S662" s="1">
        <f>'load data'!O662/1000000*'calc monthly loads'!$B$13</f>
        <v>96.068</v>
      </c>
      <c r="T662" s="1">
        <f>'load data'!P662/1000000*'calc monthly loads'!$B$13</f>
        <v>100.051</v>
      </c>
      <c r="U662" t="s">
        <v>13</v>
      </c>
      <c r="V662" s="3">
        <v>0</v>
      </c>
      <c r="W662" t="s">
        <v>14</v>
      </c>
      <c r="X662" s="3">
        <f t="shared" si="7"/>
        <v>844.2210000000001</v>
      </c>
    </row>
    <row r="663" spans="6:24" ht="12.75">
      <c r="F663">
        <f>'load data'!A663</f>
        <v>112600</v>
      </c>
      <c r="G663">
        <f>'load data'!B663</f>
        <v>2</v>
      </c>
      <c r="I663" s="1">
        <f>'load data'!E663/1000000*'calc monthly loads'!$B$13</f>
        <v>97.111</v>
      </c>
      <c r="J663" s="1">
        <f>'load data'!F663/1000000*'calc monthly loads'!$B$13</f>
        <v>92.73599999999999</v>
      </c>
      <c r="K663" s="1">
        <f>'load data'!G663/1000000*'calc monthly loads'!$B$13</f>
        <v>92.75</v>
      </c>
      <c r="L663" s="1">
        <f>'load data'!H663/1000000*'calc monthly loads'!$B$13</f>
        <v>97.636</v>
      </c>
      <c r="M663" s="1">
        <f>'load data'!I663/1000000*'calc monthly loads'!$B$13</f>
        <v>101.13600000000001</v>
      </c>
      <c r="N663" s="1">
        <f>'load data'!J663/1000000*'calc monthly loads'!$B$13</f>
        <v>95.151</v>
      </c>
      <c r="O663" s="1">
        <f>'load data'!K663/1000000*'calc monthly loads'!$B$13</f>
        <v>77.952</v>
      </c>
      <c r="P663" s="1">
        <f>'load data'!L663/1000000*'calc monthly loads'!$B$13</f>
        <v>66.724</v>
      </c>
      <c r="Q663" s="1">
        <f>'load data'!M663/1000000*'calc monthly loads'!$B$13</f>
        <v>65.562</v>
      </c>
      <c r="R663" s="1">
        <f>'load data'!N663/1000000*'calc monthly loads'!$B$13</f>
        <v>62.552</v>
      </c>
      <c r="S663" s="1">
        <f>'load data'!O663/1000000*'calc monthly loads'!$B$13</f>
        <v>62.62200000000001</v>
      </c>
      <c r="T663" s="1">
        <f>'load data'!P663/1000000*'calc monthly loads'!$B$13</f>
        <v>58.842</v>
      </c>
      <c r="U663" t="s">
        <v>13</v>
      </c>
      <c r="V663" s="3">
        <v>0</v>
      </c>
      <c r="W663" t="s">
        <v>14</v>
      </c>
      <c r="X663" s="3">
        <f t="shared" si="7"/>
        <v>970.774</v>
      </c>
    </row>
    <row r="664" spans="6:24" ht="12.75">
      <c r="F664">
        <f>'load data'!A664</f>
        <v>112700</v>
      </c>
      <c r="G664">
        <f>'load data'!B664</f>
        <v>1</v>
      </c>
      <c r="H664">
        <v>11</v>
      </c>
      <c r="I664" s="1">
        <f>'load data'!E664/1000000*'calc monthly loads'!$B$13</f>
        <v>59.14999999999999</v>
      </c>
      <c r="J664" s="1">
        <f>'load data'!F664/1000000*'calc monthly loads'!$B$13</f>
        <v>56.399</v>
      </c>
      <c r="K664" s="1">
        <f>'load data'!G664/1000000*'calc monthly loads'!$B$13</f>
        <v>65.009</v>
      </c>
      <c r="L664" s="1">
        <f>'load data'!H664/1000000*'calc monthly loads'!$B$13</f>
        <v>62.909</v>
      </c>
      <c r="M664" s="1">
        <f>'load data'!I664/1000000*'calc monthly loads'!$B$13</f>
        <v>63.49</v>
      </c>
      <c r="N664" s="1">
        <f>'load data'!J664/1000000*'calc monthly loads'!$B$13</f>
        <v>73.836</v>
      </c>
      <c r="O664" s="1">
        <f>'load data'!K664/1000000*'calc monthly loads'!$B$13</f>
        <v>86.69500000000001</v>
      </c>
      <c r="P664" s="1">
        <f>'load data'!L664/1000000*'calc monthly loads'!$B$13</f>
        <v>115.17099999999999</v>
      </c>
      <c r="Q664" s="1">
        <f>'load data'!M664/1000000*'calc monthly loads'!$B$13</f>
        <v>148.435</v>
      </c>
      <c r="R664" s="1">
        <f>'load data'!N664/1000000*'calc monthly loads'!$B$13</f>
        <v>157.171</v>
      </c>
      <c r="S664" s="1">
        <f>'load data'!O664/1000000*'calc monthly loads'!$B$13</f>
        <v>156.947</v>
      </c>
      <c r="T664" s="1">
        <f>'load data'!P664/1000000*'calc monthly loads'!$B$13</f>
        <v>159.845</v>
      </c>
      <c r="U664" t="s">
        <v>13</v>
      </c>
      <c r="V664" s="3">
        <f>SUM(P664:T664)</f>
        <v>737.569</v>
      </c>
      <c r="W664" t="s">
        <v>14</v>
      </c>
      <c r="X664" s="3">
        <f>SUM(I664:O664)</f>
        <v>467.488</v>
      </c>
    </row>
    <row r="665" spans="6:24" ht="12.75">
      <c r="F665">
        <f>'load data'!A665</f>
        <v>112700</v>
      </c>
      <c r="G665">
        <f>'load data'!B665</f>
        <v>2</v>
      </c>
      <c r="I665" s="1">
        <f>'load data'!E665/1000000*'calc monthly loads'!$B$13</f>
        <v>157.171</v>
      </c>
      <c r="J665" s="1">
        <f>'load data'!F665/1000000*'calc monthly loads'!$B$13</f>
        <v>158.879</v>
      </c>
      <c r="K665" s="1">
        <f>'load data'!G665/1000000*'calc monthly loads'!$B$13</f>
        <v>156.135</v>
      </c>
      <c r="L665" s="1">
        <f>'load data'!H665/1000000*'calc monthly loads'!$B$13</f>
        <v>156.317</v>
      </c>
      <c r="M665" s="1">
        <f>'load data'!I665/1000000*'calc monthly loads'!$B$13</f>
        <v>141.32999999999998</v>
      </c>
      <c r="N665" s="1">
        <f>'load data'!J665/1000000*'calc monthly loads'!$B$13</f>
        <v>123.991</v>
      </c>
      <c r="O665" s="1">
        <f>'load data'!K665/1000000*'calc monthly loads'!$B$13</f>
        <v>114.772</v>
      </c>
      <c r="P665" s="1">
        <f>'load data'!L665/1000000*'calc monthly loads'!$B$13</f>
        <v>111.08999999999999</v>
      </c>
      <c r="Q665" s="1">
        <f>'load data'!M665/1000000*'calc monthly loads'!$B$13</f>
        <v>102.046</v>
      </c>
      <c r="R665" s="1">
        <f>'load data'!N665/1000000*'calc monthly loads'!$B$13</f>
        <v>77.056</v>
      </c>
      <c r="S665" s="1">
        <f>'load data'!O665/1000000*'calc monthly loads'!$B$13</f>
        <v>65.492</v>
      </c>
      <c r="T665" s="1">
        <f>'load data'!P665/1000000*'calc monthly loads'!$B$13</f>
        <v>59.114999999999995</v>
      </c>
      <c r="U665" t="s">
        <v>13</v>
      </c>
      <c r="V665" s="3">
        <f>SUM(I665:S665)</f>
        <v>1364.279</v>
      </c>
      <c r="W665" t="s">
        <v>14</v>
      </c>
      <c r="X665" s="3">
        <f>T665</f>
        <v>59.114999999999995</v>
      </c>
    </row>
    <row r="666" spans="6:24" ht="12.75">
      <c r="F666">
        <f>'load data'!A666</f>
        <v>112800</v>
      </c>
      <c r="G666">
        <f>'load data'!B666</f>
        <v>1</v>
      </c>
      <c r="H666">
        <v>21</v>
      </c>
      <c r="I666" s="1">
        <f>'load data'!E666/1000000*'calc monthly loads'!$B$13</f>
        <v>56.336</v>
      </c>
      <c r="J666" s="1">
        <f>'load data'!F666/1000000*'calc monthly loads'!$B$13</f>
        <v>53.417</v>
      </c>
      <c r="K666" s="1">
        <f>'load data'!G666/1000000*'calc monthly loads'!$B$13</f>
        <v>56.56</v>
      </c>
      <c r="L666" s="1">
        <f>'load data'!H666/1000000*'calc monthly loads'!$B$13</f>
        <v>56.609</v>
      </c>
      <c r="M666" s="1">
        <f>'load data'!I666/1000000*'calc monthly loads'!$B$13</f>
        <v>62.055</v>
      </c>
      <c r="N666" s="1">
        <f>'load data'!J666/1000000*'calc monthly loads'!$B$13</f>
        <v>73.605</v>
      </c>
      <c r="O666" s="1">
        <f>'load data'!K666/1000000*'calc monthly loads'!$B$13</f>
        <v>111.006</v>
      </c>
      <c r="P666" s="1">
        <f>'load data'!L666/1000000*'calc monthly loads'!$B$13</f>
        <v>120.491</v>
      </c>
      <c r="Q666" s="1">
        <f>'load data'!M666/1000000*'calc monthly loads'!$B$13</f>
        <v>148.008</v>
      </c>
      <c r="R666" s="1">
        <f>'load data'!N666/1000000*'calc monthly loads'!$B$13</f>
        <v>152.789</v>
      </c>
      <c r="S666" s="1">
        <f>'load data'!O666/1000000*'calc monthly loads'!$B$13</f>
        <v>157.983</v>
      </c>
      <c r="T666" s="1">
        <f>'load data'!P666/1000000*'calc monthly loads'!$B$13</f>
        <v>182.56</v>
      </c>
      <c r="U666" t="s">
        <v>13</v>
      </c>
      <c r="V666" s="3">
        <f>SUM(P666:T666)</f>
        <v>761.8309999999999</v>
      </c>
      <c r="W666" t="s">
        <v>14</v>
      </c>
      <c r="X666" s="3">
        <f>SUM(I666:O666)</f>
        <v>469.58799999999997</v>
      </c>
    </row>
    <row r="667" spans="6:24" ht="12.75">
      <c r="F667">
        <f>'load data'!A667</f>
        <v>112800</v>
      </c>
      <c r="G667">
        <f>'load data'!B667</f>
        <v>2</v>
      </c>
      <c r="I667" s="1">
        <f>'load data'!E667/1000000*'calc monthly loads'!$B$13</f>
        <v>159.292</v>
      </c>
      <c r="J667" s="1">
        <f>'load data'!F667/1000000*'calc monthly loads'!$B$13</f>
        <v>149.33100000000002</v>
      </c>
      <c r="K667" s="1">
        <f>'load data'!G667/1000000*'calc monthly loads'!$B$13</f>
        <v>149.12099999999998</v>
      </c>
      <c r="L667" s="1">
        <f>'load data'!H667/1000000*'calc monthly loads'!$B$13</f>
        <v>145.30599999999998</v>
      </c>
      <c r="M667" s="1">
        <f>'load data'!I667/1000000*'calc monthly loads'!$B$13</f>
        <v>139.314</v>
      </c>
      <c r="N667" s="1">
        <f>'load data'!J667/1000000*'calc monthly loads'!$B$13</f>
        <v>117.06099999999999</v>
      </c>
      <c r="O667" s="1">
        <f>'load data'!K667/1000000*'calc monthly loads'!$B$13</f>
        <v>109.66199999999999</v>
      </c>
      <c r="P667" s="1">
        <f>'load data'!L667/1000000*'calc monthly loads'!$B$13</f>
        <v>105.245</v>
      </c>
      <c r="Q667" s="1">
        <f>'load data'!M667/1000000*'calc monthly loads'!$B$13</f>
        <v>99.309</v>
      </c>
      <c r="R667" s="1">
        <f>'load data'!N667/1000000*'calc monthly loads'!$B$13</f>
        <v>70.049</v>
      </c>
      <c r="S667" s="1">
        <f>'load data'!O667/1000000*'calc monthly loads'!$B$13</f>
        <v>65.947</v>
      </c>
      <c r="T667" s="1">
        <f>'load data'!P667/1000000*'calc monthly loads'!$B$13</f>
        <v>55.23</v>
      </c>
      <c r="U667" t="s">
        <v>13</v>
      </c>
      <c r="V667" s="3">
        <f>SUM(I667:S667)</f>
        <v>1309.6369999999997</v>
      </c>
      <c r="W667" t="s">
        <v>14</v>
      </c>
      <c r="X667" s="3">
        <f>T667</f>
        <v>55.23</v>
      </c>
    </row>
    <row r="668" spans="6:24" ht="12.75">
      <c r="F668">
        <f>'load data'!A668</f>
        <v>112900</v>
      </c>
      <c r="G668">
        <f>'load data'!B668</f>
        <v>1</v>
      </c>
      <c r="H668">
        <v>32</v>
      </c>
      <c r="I668" s="1">
        <f>'load data'!E668/1000000*'calc monthly loads'!$B$13</f>
        <v>54.369</v>
      </c>
      <c r="J668" s="1">
        <f>'load data'!F668/1000000*'calc monthly loads'!$B$13</f>
        <v>51.079</v>
      </c>
      <c r="K668" s="1">
        <f>'load data'!G668/1000000*'calc monthly loads'!$B$13</f>
        <v>54.586</v>
      </c>
      <c r="L668" s="1">
        <f>'load data'!H668/1000000*'calc monthly loads'!$B$13</f>
        <v>53.725</v>
      </c>
      <c r="M668" s="1">
        <f>'load data'!I668/1000000*'calc monthly loads'!$B$13</f>
        <v>61.690999999999995</v>
      </c>
      <c r="N668" s="1">
        <f>'load data'!J668/1000000*'calc monthly loads'!$B$13</f>
        <v>69.846</v>
      </c>
      <c r="O668" s="1">
        <f>'load data'!K668/1000000*'calc monthly loads'!$B$13</f>
        <v>86.27499999999999</v>
      </c>
      <c r="P668" s="1">
        <f>'load data'!L668/1000000*'calc monthly loads'!$B$13</f>
        <v>117.13799999999999</v>
      </c>
      <c r="Q668" s="1">
        <f>'load data'!M668/1000000*'calc monthly loads'!$B$13</f>
        <v>147.525</v>
      </c>
      <c r="R668" s="1">
        <f>'load data'!N668/1000000*'calc monthly loads'!$B$13</f>
        <v>151.62</v>
      </c>
      <c r="S668" s="1">
        <f>'load data'!O668/1000000*'calc monthly loads'!$B$13</f>
        <v>145.978</v>
      </c>
      <c r="T668" s="1">
        <f>'load data'!P668/1000000*'calc monthly loads'!$B$13</f>
        <v>146.398</v>
      </c>
      <c r="U668" t="s">
        <v>13</v>
      </c>
      <c r="V668" s="3">
        <f>SUM(P668:T668)</f>
        <v>708.659</v>
      </c>
      <c r="W668" t="s">
        <v>14</v>
      </c>
      <c r="X668" s="3">
        <f>SUM(I668:O668)</f>
        <v>431.57099999999997</v>
      </c>
    </row>
    <row r="669" spans="6:24" ht="12.75">
      <c r="F669">
        <f>'load data'!A669</f>
        <v>112900</v>
      </c>
      <c r="G669">
        <f>'load data'!B669</f>
        <v>2</v>
      </c>
      <c r="I669" s="1">
        <f>'load data'!E669/1000000*'calc monthly loads'!$B$13</f>
        <v>142.331</v>
      </c>
      <c r="J669" s="1">
        <f>'load data'!F669/1000000*'calc monthly loads'!$B$13</f>
        <v>151.095</v>
      </c>
      <c r="K669" s="1">
        <f>'load data'!G669/1000000*'calc monthly loads'!$B$13</f>
        <v>149.688</v>
      </c>
      <c r="L669" s="1">
        <f>'load data'!H669/1000000*'calc monthly loads'!$B$13</f>
        <v>146.384</v>
      </c>
      <c r="M669" s="1">
        <f>'load data'!I669/1000000*'calc monthly loads'!$B$13</f>
        <v>136.549</v>
      </c>
      <c r="N669" s="1">
        <f>'load data'!J669/1000000*'calc monthly loads'!$B$13</f>
        <v>119.53200000000001</v>
      </c>
      <c r="O669" s="1">
        <f>'load data'!K669/1000000*'calc monthly loads'!$B$13</f>
        <v>117.06099999999999</v>
      </c>
      <c r="P669" s="1">
        <f>'load data'!L669/1000000*'calc monthly loads'!$B$13</f>
        <v>112.343</v>
      </c>
      <c r="Q669" s="1">
        <f>'load data'!M669/1000000*'calc monthly loads'!$B$13</f>
        <v>101.675</v>
      </c>
      <c r="R669" s="1">
        <f>'load data'!N669/1000000*'calc monthly loads'!$B$13</f>
        <v>79.156</v>
      </c>
      <c r="S669" s="1">
        <f>'load data'!O669/1000000*'calc monthly loads'!$B$13</f>
        <v>65.275</v>
      </c>
      <c r="T669" s="1">
        <f>'load data'!P669/1000000*'calc monthly loads'!$B$13</f>
        <v>69.61500000000001</v>
      </c>
      <c r="U669" t="s">
        <v>13</v>
      </c>
      <c r="V669" s="3">
        <f>SUM(I669:S669)</f>
        <v>1321.089</v>
      </c>
      <c r="W669" t="s">
        <v>14</v>
      </c>
      <c r="X669" s="3">
        <f>T669</f>
        <v>69.61500000000001</v>
      </c>
    </row>
    <row r="670" spans="6:25" ht="12.75">
      <c r="F670">
        <f>'load data'!A670</f>
        <v>113000</v>
      </c>
      <c r="G670">
        <f>'load data'!B670</f>
        <v>1</v>
      </c>
      <c r="H670">
        <v>42</v>
      </c>
      <c r="I670" s="1">
        <f>'load data'!E670/1000000*'calc monthly loads'!$B$13</f>
        <v>61.292</v>
      </c>
      <c r="J670" s="1">
        <f>'load data'!F670/1000000*'calc monthly loads'!$B$13</f>
        <v>58.149</v>
      </c>
      <c r="K670" s="1">
        <f>'load data'!G670/1000000*'calc monthly loads'!$B$13</f>
        <v>56.693000000000005</v>
      </c>
      <c r="L670" s="1">
        <f>'load data'!H670/1000000*'calc monthly loads'!$B$13</f>
        <v>59.535000000000004</v>
      </c>
      <c r="M670" s="1">
        <f>'load data'!I670/1000000*'calc monthly loads'!$B$13</f>
        <v>61.858999999999995</v>
      </c>
      <c r="N670" s="1">
        <f>'load data'!J670/1000000*'calc monthly loads'!$B$13</f>
        <v>71.834</v>
      </c>
      <c r="O670" s="1">
        <f>'load data'!K670/1000000*'calc monthly loads'!$B$13</f>
        <v>87.199</v>
      </c>
      <c r="P670" s="1">
        <f>'load data'!L670/1000000*'calc monthly loads'!$B$13</f>
        <v>111.74799999999999</v>
      </c>
      <c r="Q670" s="1">
        <f>'load data'!M670/1000000*'calc monthly loads'!$B$13</f>
        <v>144.592</v>
      </c>
      <c r="R670" s="1">
        <f>'load data'!N670/1000000*'calc monthly loads'!$B$13</f>
        <v>155.16899999999998</v>
      </c>
      <c r="S670" s="1">
        <f>'load data'!O670/1000000*'calc monthly loads'!$B$13</f>
        <v>155.806</v>
      </c>
      <c r="T670" s="1">
        <f>'load data'!P670/1000000*'calc monthly loads'!$B$13</f>
        <v>155.148</v>
      </c>
      <c r="U670" t="s">
        <v>13</v>
      </c>
      <c r="V670" s="3">
        <f>SUM(P670:T670)</f>
        <v>722.4630000000001</v>
      </c>
      <c r="W670" t="s">
        <v>14</v>
      </c>
      <c r="X670" s="3">
        <f>SUM(I670:O670)</f>
        <v>456.56100000000004</v>
      </c>
      <c r="Y670" t="s">
        <v>11</v>
      </c>
    </row>
    <row r="671" spans="6:28" ht="12.75">
      <c r="F671">
        <f>'load data'!A671</f>
        <v>113000</v>
      </c>
      <c r="G671">
        <f>'load data'!B671</f>
        <v>2</v>
      </c>
      <c r="I671" s="1">
        <f>'load data'!E671/1000000*'calc monthly loads'!$B$13</f>
        <v>151.025</v>
      </c>
      <c r="J671" s="1">
        <f>'load data'!F671/1000000*'calc monthly loads'!$B$13</f>
        <v>149.653</v>
      </c>
      <c r="K671" s="1">
        <f>'load data'!G671/1000000*'calc monthly loads'!$B$13</f>
        <v>151.795</v>
      </c>
      <c r="L671" s="1">
        <f>'load data'!H671/1000000*'calc monthly loads'!$B$13</f>
        <v>150.42999999999998</v>
      </c>
      <c r="M671" s="1">
        <f>'load data'!I671/1000000*'calc monthly loads'!$B$13</f>
        <v>148.603</v>
      </c>
      <c r="N671" s="1">
        <f>'load data'!J671/1000000*'calc monthly loads'!$B$13</f>
        <v>132.65</v>
      </c>
      <c r="O671" s="1">
        <f>'load data'!K671/1000000*'calc monthly loads'!$B$13</f>
        <v>110.243</v>
      </c>
      <c r="P671" s="1">
        <f>'load data'!L671/1000000*'calc monthly loads'!$B$13</f>
        <v>110.397</v>
      </c>
      <c r="Q671" s="1">
        <f>'load data'!M671/1000000*'calc monthly loads'!$B$13</f>
        <v>108.017</v>
      </c>
      <c r="R671" s="1">
        <f>'load data'!N671/1000000*'calc monthly loads'!$B$13</f>
        <v>74.06</v>
      </c>
      <c r="S671" s="1">
        <f>'load data'!O671/1000000*'calc monthly loads'!$B$13</f>
        <v>67.683</v>
      </c>
      <c r="T671" s="1">
        <f>'load data'!P671/1000000*'calc monthly loads'!$B$13</f>
        <v>60.809000000000005</v>
      </c>
      <c r="U671" t="s">
        <v>13</v>
      </c>
      <c r="V671" s="3">
        <f>SUM(I671:S671)</f>
        <v>1354.5559999999998</v>
      </c>
      <c r="W671" t="s">
        <v>14</v>
      </c>
      <c r="X671" s="3">
        <f>T671</f>
        <v>60.809000000000005</v>
      </c>
      <c r="Y671" t="s">
        <v>13</v>
      </c>
      <c r="Z671" s="3">
        <f>SUM(V612:V671)</f>
        <v>39211.619999999995</v>
      </c>
      <c r="AA671" t="s">
        <v>14</v>
      </c>
      <c r="AB671" s="3">
        <f>SUM(X612:X671)</f>
        <v>30364.782000000007</v>
      </c>
    </row>
    <row r="672" spans="6:24" ht="12.75">
      <c r="F672">
        <f>'load data'!A672</f>
        <v>120100</v>
      </c>
      <c r="G672">
        <f>'load data'!B672</f>
        <v>1</v>
      </c>
      <c r="H672">
        <v>52</v>
      </c>
      <c r="I672" s="1">
        <f>'load data'!E672/1000000*'calc monthly loads'!$B$14</f>
        <v>57.771</v>
      </c>
      <c r="J672" s="1">
        <f>'load data'!F672/1000000*'calc monthly loads'!$B$14</f>
        <v>57.742999999999995</v>
      </c>
      <c r="K672" s="1">
        <f>'load data'!G672/1000000*'calc monthly loads'!$B$14</f>
        <v>55.769</v>
      </c>
      <c r="L672" s="1">
        <f>'load data'!H672/1000000*'calc monthly loads'!$B$14</f>
        <v>58.967999999999996</v>
      </c>
      <c r="M672" s="1">
        <f>'load data'!I672/1000000*'calc monthly loads'!$B$14</f>
        <v>64.316</v>
      </c>
      <c r="N672" s="1">
        <f>'load data'!J672/1000000*'calc monthly loads'!$B$14</f>
        <v>73.787</v>
      </c>
      <c r="O672" s="1">
        <f>'load data'!K672/1000000*'calc monthly loads'!$B$14</f>
        <v>100.19099999999999</v>
      </c>
      <c r="P672" s="1">
        <f>'load data'!L672/1000000*'calc monthly loads'!$B$14</f>
        <v>117.30599999999998</v>
      </c>
      <c r="Q672" s="1">
        <f>'load data'!M672/1000000*'calc monthly loads'!$B$14</f>
        <v>146.839</v>
      </c>
      <c r="R672" s="1">
        <f>'load data'!N672/1000000*'calc monthly loads'!$B$14</f>
        <v>148.792</v>
      </c>
      <c r="S672" s="1">
        <f>'load data'!O672/1000000*'calc monthly loads'!$B$14</f>
        <v>168.266</v>
      </c>
      <c r="T672" s="1">
        <f>'load data'!P672/1000000*'calc monthly loads'!$B$14</f>
        <v>183.72899999999998</v>
      </c>
      <c r="U672" t="s">
        <v>13</v>
      </c>
      <c r="V672" s="3">
        <f>SUM(P672:T672)</f>
        <v>764.932</v>
      </c>
      <c r="W672" t="s">
        <v>14</v>
      </c>
      <c r="X672" s="3">
        <f>SUM(I672:O672)</f>
        <v>468.545</v>
      </c>
    </row>
    <row r="673" spans="6:24" ht="12.75">
      <c r="F673">
        <f>'load data'!A673</f>
        <v>120100</v>
      </c>
      <c r="G673">
        <f>'load data'!B673</f>
        <v>2</v>
      </c>
      <c r="I673" s="1">
        <f>'load data'!E673/1000000*'calc monthly loads'!$B$14</f>
        <v>153.622</v>
      </c>
      <c r="J673" s="1">
        <f>'load data'!F673/1000000*'calc monthly loads'!$B$14</f>
        <v>152.677</v>
      </c>
      <c r="K673" s="1">
        <f>'load data'!G673/1000000*'calc monthly loads'!$B$14</f>
        <v>147.322</v>
      </c>
      <c r="L673" s="1">
        <f>'load data'!H673/1000000*'calc monthly loads'!$B$14</f>
        <v>147.539</v>
      </c>
      <c r="M673" s="1">
        <f>'load data'!I673/1000000*'calc monthly loads'!$B$14</f>
        <v>138.985</v>
      </c>
      <c r="N673" s="1">
        <f>'load data'!J673/1000000*'calc monthly loads'!$B$14</f>
        <v>122.969</v>
      </c>
      <c r="O673" s="1">
        <f>'load data'!K673/1000000*'calc monthly loads'!$B$14</f>
        <v>117.13100000000001</v>
      </c>
      <c r="P673" s="1">
        <f>'load data'!L673/1000000*'calc monthly loads'!$B$14</f>
        <v>109.494</v>
      </c>
      <c r="Q673" s="1">
        <f>'load data'!M673/1000000*'calc monthly loads'!$B$14</f>
        <v>104.545</v>
      </c>
      <c r="R673" s="1">
        <f>'load data'!N673/1000000*'calc monthly loads'!$B$14</f>
        <v>82.089</v>
      </c>
      <c r="S673" s="1">
        <f>'load data'!O673/1000000*'calc monthly loads'!$B$14</f>
        <v>72.072</v>
      </c>
      <c r="T673" s="1">
        <f>'load data'!P673/1000000*'calc monthly loads'!$B$14</f>
        <v>68.75399999999999</v>
      </c>
      <c r="U673" t="s">
        <v>13</v>
      </c>
      <c r="V673" s="3">
        <f>SUM(I673:S673)</f>
        <v>1348.4450000000002</v>
      </c>
      <c r="W673" t="s">
        <v>14</v>
      </c>
      <c r="X673" s="3">
        <f>T673</f>
        <v>68.75399999999999</v>
      </c>
    </row>
    <row r="674" spans="6:24" ht="12.75">
      <c r="F674">
        <f>'load data'!A674</f>
        <v>120200</v>
      </c>
      <c r="G674">
        <f>'load data'!B674</f>
        <v>1</v>
      </c>
      <c r="H674">
        <v>62</v>
      </c>
      <c r="I674" s="1">
        <f>'load data'!E674/1000000*'calc monthly loads'!$B$14</f>
        <v>65.52</v>
      </c>
      <c r="J674" s="1">
        <f>'load data'!F674/1000000*'calc monthly loads'!$B$14</f>
        <v>63.504000000000005</v>
      </c>
      <c r="K674" s="1">
        <f>'load data'!G674/1000000*'calc monthly loads'!$B$14</f>
        <v>59.794</v>
      </c>
      <c r="L674" s="1">
        <f>'load data'!H674/1000000*'calc monthly loads'!$B$14</f>
        <v>60.494</v>
      </c>
      <c r="M674" s="1">
        <f>'load data'!I674/1000000*'calc monthly loads'!$B$14</f>
        <v>62.552</v>
      </c>
      <c r="N674" s="1">
        <f>'load data'!J674/1000000*'calc monthly loads'!$B$14</f>
        <v>71.806</v>
      </c>
      <c r="O674" s="1">
        <f>'load data'!K674/1000000*'calc monthly loads'!$B$14</f>
        <v>80.66799999999999</v>
      </c>
      <c r="P674" s="1">
        <f>'load data'!L674/1000000*'calc monthly loads'!$B$14</f>
        <v>87.122</v>
      </c>
      <c r="Q674" s="1">
        <f>'load data'!M674/1000000*'calc monthly loads'!$B$14</f>
        <v>118.258</v>
      </c>
      <c r="R674" s="1">
        <f>'load data'!N674/1000000*'calc monthly loads'!$B$14</f>
        <v>128.513</v>
      </c>
      <c r="S674" s="1">
        <f>'load data'!O674/1000000*'calc monthly loads'!$B$14</f>
        <v>127.736</v>
      </c>
      <c r="T674" s="1">
        <f>'load data'!P674/1000000*'calc monthly loads'!$B$14</f>
        <v>127.00099999999999</v>
      </c>
      <c r="U674" t="s">
        <v>13</v>
      </c>
      <c r="V674" s="3">
        <v>0</v>
      </c>
      <c r="W674" t="s">
        <v>14</v>
      </c>
      <c r="X674" s="3">
        <f>SUM(I674:T674)</f>
        <v>1052.968</v>
      </c>
    </row>
    <row r="675" spans="6:24" ht="12.75">
      <c r="F675">
        <f>'load data'!A675</f>
        <v>120200</v>
      </c>
      <c r="G675">
        <f>'load data'!B675</f>
        <v>2</v>
      </c>
      <c r="I675" s="1">
        <f>'load data'!E675/1000000*'calc monthly loads'!$B$14</f>
        <v>116.319</v>
      </c>
      <c r="J675" s="1">
        <f>'load data'!F675/1000000*'calc monthly loads'!$B$14</f>
        <v>119.469</v>
      </c>
      <c r="K675" s="1">
        <f>'load data'!G675/1000000*'calc monthly loads'!$B$14</f>
        <v>119.82600000000001</v>
      </c>
      <c r="L675" s="1">
        <f>'load data'!H675/1000000*'calc monthly loads'!$B$14</f>
        <v>118.993</v>
      </c>
      <c r="M675" s="1">
        <f>'load data'!I675/1000000*'calc monthly loads'!$B$14</f>
        <v>116.151</v>
      </c>
      <c r="N675" s="1">
        <f>'load data'!J675/1000000*'calc monthly loads'!$B$14</f>
        <v>109.06</v>
      </c>
      <c r="O675" s="1">
        <f>'load data'!K675/1000000*'calc monthly loads'!$B$14</f>
        <v>99.56099999999999</v>
      </c>
      <c r="P675" s="1">
        <f>'load data'!L675/1000000*'calc monthly loads'!$B$14</f>
        <v>99.12</v>
      </c>
      <c r="Q675" s="1">
        <f>'load data'!M675/1000000*'calc monthly loads'!$B$14</f>
        <v>91.714</v>
      </c>
      <c r="R675" s="1">
        <f>'load data'!N675/1000000*'calc monthly loads'!$B$14</f>
        <v>81.123</v>
      </c>
      <c r="S675" s="1">
        <f>'load data'!O675/1000000*'calc monthly loads'!$B$14</f>
        <v>73.934</v>
      </c>
      <c r="T675" s="1">
        <f>'load data'!P675/1000000*'calc monthly loads'!$B$14</f>
        <v>67.137</v>
      </c>
      <c r="U675" t="s">
        <v>13</v>
      </c>
      <c r="V675" s="3">
        <v>0</v>
      </c>
      <c r="W675" t="s">
        <v>14</v>
      </c>
      <c r="X675" s="3">
        <f>SUM(I675:T675)</f>
        <v>1212.407</v>
      </c>
    </row>
    <row r="676" spans="6:24" ht="12.75">
      <c r="F676">
        <f>'load data'!A676</f>
        <v>120300</v>
      </c>
      <c r="G676">
        <f>'load data'!B676</f>
        <v>1</v>
      </c>
      <c r="H676">
        <v>71</v>
      </c>
      <c r="I676" s="1">
        <f>'load data'!E676/1000000*'calc monthly loads'!$B$14</f>
        <v>60.403</v>
      </c>
      <c r="J676" s="1">
        <f>'load data'!F676/1000000*'calc monthly loads'!$B$14</f>
        <v>59.36</v>
      </c>
      <c r="K676" s="1">
        <f>'load data'!G676/1000000*'calc monthly loads'!$B$14</f>
        <v>58.400999999999996</v>
      </c>
      <c r="L676" s="1">
        <f>'load data'!H676/1000000*'calc monthly loads'!$B$14</f>
        <v>61.565000000000005</v>
      </c>
      <c r="M676" s="1">
        <f>'load data'!I676/1000000*'calc monthly loads'!$B$14</f>
        <v>61.467000000000006</v>
      </c>
      <c r="N676" s="1">
        <f>'load data'!J676/1000000*'calc monthly loads'!$B$14</f>
        <v>65.191</v>
      </c>
      <c r="O676" s="1">
        <f>'load data'!K676/1000000*'calc monthly loads'!$B$14</f>
        <v>66.528</v>
      </c>
      <c r="P676" s="1">
        <f>'load data'!L676/1000000*'calc monthly loads'!$B$14</f>
        <v>68.446</v>
      </c>
      <c r="Q676" s="1">
        <f>'load data'!M676/1000000*'calc monthly loads'!$B$14</f>
        <v>75.404</v>
      </c>
      <c r="R676" s="1">
        <f>'load data'!N676/1000000*'calc monthly loads'!$B$14</f>
        <v>85.09899999999999</v>
      </c>
      <c r="S676" s="1">
        <f>'load data'!O676/1000000*'calc monthly loads'!$B$14</f>
        <v>100.597</v>
      </c>
      <c r="T676" s="1">
        <f>'load data'!P676/1000000*'calc monthly loads'!$B$14</f>
        <v>105.231</v>
      </c>
      <c r="U676" t="s">
        <v>13</v>
      </c>
      <c r="V676" s="3">
        <v>0</v>
      </c>
      <c r="W676" t="s">
        <v>14</v>
      </c>
      <c r="X676" s="3">
        <f>SUM(I676:T676)</f>
        <v>867.692</v>
      </c>
    </row>
    <row r="677" spans="6:24" ht="12.75">
      <c r="F677">
        <f>'load data'!A677</f>
        <v>120300</v>
      </c>
      <c r="G677">
        <f>'load data'!B677</f>
        <v>2</v>
      </c>
      <c r="I677" s="1">
        <f>'load data'!E677/1000000*'calc monthly loads'!$B$14</f>
        <v>98.82600000000001</v>
      </c>
      <c r="J677" s="1">
        <f>'load data'!F677/1000000*'calc monthly loads'!$B$14</f>
        <v>96.53699999999999</v>
      </c>
      <c r="K677" s="1">
        <f>'load data'!G677/1000000*'calc monthly loads'!$B$14</f>
        <v>94.724</v>
      </c>
      <c r="L677" s="1">
        <f>'load data'!H677/1000000*'calc monthly loads'!$B$14</f>
        <v>91.53200000000001</v>
      </c>
      <c r="M677" s="1">
        <f>'load data'!I677/1000000*'calc monthly loads'!$B$14</f>
        <v>96.46000000000001</v>
      </c>
      <c r="N677" s="1">
        <f>'load data'!J677/1000000*'calc monthly loads'!$B$14</f>
        <v>95.389</v>
      </c>
      <c r="O677" s="1">
        <f>'load data'!K677/1000000*'calc monthly loads'!$B$14</f>
        <v>90.293</v>
      </c>
      <c r="P677" s="1">
        <f>'load data'!L677/1000000*'calc monthly loads'!$B$14</f>
        <v>81.074</v>
      </c>
      <c r="Q677" s="1">
        <f>'load data'!M677/1000000*'calc monthly loads'!$B$14</f>
        <v>71.477</v>
      </c>
      <c r="R677" s="1">
        <f>'load data'!N677/1000000*'calc monthly loads'!$B$14</f>
        <v>69.776</v>
      </c>
      <c r="S677" s="1">
        <f>'load data'!O677/1000000*'calc monthly loads'!$B$14</f>
        <v>65.18400000000001</v>
      </c>
      <c r="T677" s="1">
        <f>'load data'!P677/1000000*'calc monthly loads'!$B$14</f>
        <v>60.52199999999999</v>
      </c>
      <c r="U677" t="s">
        <v>13</v>
      </c>
      <c r="V677" s="3">
        <v>0</v>
      </c>
      <c r="W677" t="s">
        <v>14</v>
      </c>
      <c r="X677" s="3">
        <f>SUM(I677:T677)</f>
        <v>1011.7939999999999</v>
      </c>
    </row>
    <row r="678" spans="6:24" ht="12.75">
      <c r="F678">
        <f>'load data'!A678</f>
        <v>120400</v>
      </c>
      <c r="G678">
        <f>'load data'!B678</f>
        <v>1</v>
      </c>
      <c r="H678">
        <v>11</v>
      </c>
      <c r="I678" s="1">
        <f>'load data'!E678/1000000*'calc monthly loads'!$B$14</f>
        <v>58.765</v>
      </c>
      <c r="J678" s="1">
        <f>'load data'!F678/1000000*'calc monthly loads'!$B$14</f>
        <v>61.558</v>
      </c>
      <c r="K678" s="1">
        <f>'load data'!G678/1000000*'calc monthly loads'!$B$14</f>
        <v>60.92100000000001</v>
      </c>
      <c r="L678" s="1">
        <f>'load data'!H678/1000000*'calc monthly loads'!$B$14</f>
        <v>65.01599999999999</v>
      </c>
      <c r="M678" s="1">
        <f>'load data'!I678/1000000*'calc monthly loads'!$B$14</f>
        <v>69.111</v>
      </c>
      <c r="N678" s="1">
        <f>'load data'!J678/1000000*'calc monthly loads'!$B$14</f>
        <v>77.889</v>
      </c>
      <c r="O678" s="1">
        <f>'load data'!K678/1000000*'calc monthly loads'!$B$14</f>
        <v>98.7</v>
      </c>
      <c r="P678" s="1">
        <f>'load data'!L678/1000000*'calc monthly loads'!$B$14</f>
        <v>122.661</v>
      </c>
      <c r="Q678" s="1">
        <f>'load data'!M678/1000000*'calc monthly loads'!$B$14</f>
        <v>139.251</v>
      </c>
      <c r="R678" s="1">
        <f>'load data'!N678/1000000*'calc monthly loads'!$B$14</f>
        <v>155.04299999999998</v>
      </c>
      <c r="S678" s="1">
        <f>'load data'!O678/1000000*'calc monthly loads'!$B$14</f>
        <v>154.147</v>
      </c>
      <c r="T678" s="1">
        <f>'load data'!P678/1000000*'calc monthly loads'!$B$14</f>
        <v>153.87400000000002</v>
      </c>
      <c r="U678" t="s">
        <v>13</v>
      </c>
      <c r="V678" s="3">
        <f>SUM(P678:T678)</f>
        <v>724.9760000000001</v>
      </c>
      <c r="W678" t="s">
        <v>14</v>
      </c>
      <c r="X678" s="3">
        <f>SUM(I678:O678)</f>
        <v>491.96000000000004</v>
      </c>
    </row>
    <row r="679" spans="6:24" ht="12.75">
      <c r="F679">
        <f>'load data'!A679</f>
        <v>120400</v>
      </c>
      <c r="G679">
        <f>'load data'!B679</f>
        <v>2</v>
      </c>
      <c r="I679" s="1">
        <f>'load data'!E679/1000000*'calc monthly loads'!$B$14</f>
        <v>149.688</v>
      </c>
      <c r="J679" s="1">
        <f>'load data'!F679/1000000*'calc monthly loads'!$B$14</f>
        <v>151.333</v>
      </c>
      <c r="K679" s="1">
        <f>'load data'!G679/1000000*'calc monthly loads'!$B$14</f>
        <v>146.118</v>
      </c>
      <c r="L679" s="1">
        <f>'load data'!H679/1000000*'calc monthly loads'!$B$14</f>
        <v>143.31799999999998</v>
      </c>
      <c r="M679" s="1">
        <f>'load data'!I679/1000000*'calc monthly loads'!$B$14</f>
        <v>136.83599999999998</v>
      </c>
      <c r="N679" s="1">
        <f>'load data'!J679/1000000*'calc monthly loads'!$B$14</f>
        <v>124.24999999999999</v>
      </c>
      <c r="O679" s="1">
        <f>'load data'!K679/1000000*'calc monthly loads'!$B$14</f>
        <v>117.656</v>
      </c>
      <c r="P679" s="1">
        <f>'load data'!L679/1000000*'calc monthly loads'!$B$14</f>
        <v>113.197</v>
      </c>
      <c r="Q679" s="1">
        <f>'load data'!M679/1000000*'calc monthly loads'!$B$14</f>
        <v>105.46900000000001</v>
      </c>
      <c r="R679" s="1">
        <f>'load data'!N679/1000000*'calc monthly loads'!$B$14</f>
        <v>85.008</v>
      </c>
      <c r="S679" s="1">
        <f>'load data'!O679/1000000*'calc monthly loads'!$B$14</f>
        <v>72.072</v>
      </c>
      <c r="T679" s="1">
        <f>'load data'!P679/1000000*'calc monthly loads'!$B$14</f>
        <v>63.238</v>
      </c>
      <c r="U679" t="s">
        <v>13</v>
      </c>
      <c r="V679" s="3">
        <f>SUM(I679:S679)</f>
        <v>1344.9449999999997</v>
      </c>
      <c r="W679" t="s">
        <v>14</v>
      </c>
      <c r="X679" s="3">
        <f>T679</f>
        <v>63.238</v>
      </c>
    </row>
    <row r="680" spans="6:24" ht="12.75">
      <c r="F680">
        <f>'load data'!A680</f>
        <v>120500</v>
      </c>
      <c r="G680">
        <f>'load data'!B680</f>
        <v>1</v>
      </c>
      <c r="H680">
        <v>21</v>
      </c>
      <c r="I680" s="1">
        <f>'load data'!E680/1000000*'calc monthly loads'!$B$14</f>
        <v>58.120999999999995</v>
      </c>
      <c r="J680" s="1">
        <f>'load data'!F680/1000000*'calc monthly loads'!$B$14</f>
        <v>57.245999999999995</v>
      </c>
      <c r="K680" s="1">
        <f>'load data'!G680/1000000*'calc monthly loads'!$B$14</f>
        <v>59.14999999999999</v>
      </c>
      <c r="L680" s="1">
        <f>'load data'!H680/1000000*'calc monthly loads'!$B$14</f>
        <v>65.38</v>
      </c>
      <c r="M680" s="1">
        <f>'load data'!I680/1000000*'calc monthly loads'!$B$14</f>
        <v>67.431</v>
      </c>
      <c r="N680" s="1">
        <f>'load data'!J680/1000000*'calc monthly loads'!$B$14</f>
        <v>79.212</v>
      </c>
      <c r="O680" s="1">
        <f>'load data'!K680/1000000*'calc monthly loads'!$B$14</f>
        <v>96.047</v>
      </c>
      <c r="P680" s="1">
        <f>'load data'!L680/1000000*'calc monthly loads'!$B$14</f>
        <v>117.13799999999999</v>
      </c>
      <c r="Q680" s="1">
        <f>'load data'!M680/1000000*'calc monthly loads'!$B$14</f>
        <v>152.894</v>
      </c>
      <c r="R680" s="1">
        <f>'load data'!N680/1000000*'calc monthly loads'!$B$14</f>
        <v>177.64600000000002</v>
      </c>
      <c r="S680" s="1">
        <f>'load data'!O680/1000000*'calc monthly loads'!$B$14</f>
        <v>183.84799999999998</v>
      </c>
      <c r="T680" s="1">
        <f>'load data'!P680/1000000*'calc monthly loads'!$B$14</f>
        <v>167.853</v>
      </c>
      <c r="U680" t="s">
        <v>13</v>
      </c>
      <c r="V680" s="3">
        <f>SUM(P680:T680)</f>
        <v>799.3789999999999</v>
      </c>
      <c r="W680" t="s">
        <v>14</v>
      </c>
      <c r="X680" s="3">
        <f>SUM(I680:O680)</f>
        <v>482.587</v>
      </c>
    </row>
    <row r="681" spans="6:24" ht="12.75">
      <c r="F681">
        <f>'load data'!A681</f>
        <v>120500</v>
      </c>
      <c r="G681">
        <f>'load data'!B681</f>
        <v>2</v>
      </c>
      <c r="I681" s="1">
        <f>'load data'!E681/1000000*'calc monthly loads'!$B$14</f>
        <v>157.416</v>
      </c>
      <c r="J681" s="1">
        <f>'load data'!F681/1000000*'calc monthly loads'!$B$14</f>
        <v>160.636</v>
      </c>
      <c r="K681" s="1">
        <f>'load data'!G681/1000000*'calc monthly loads'!$B$14</f>
        <v>160.839</v>
      </c>
      <c r="L681" s="1">
        <f>'load data'!H681/1000000*'calc monthly loads'!$B$14</f>
        <v>152.733</v>
      </c>
      <c r="M681" s="1">
        <f>'load data'!I681/1000000*'calc monthly loads'!$B$14</f>
        <v>142.674</v>
      </c>
      <c r="N681" s="1">
        <f>'load data'!J681/1000000*'calc monthly loads'!$B$14</f>
        <v>129.815</v>
      </c>
      <c r="O681" s="1">
        <f>'load data'!K681/1000000*'calc monthly loads'!$B$14</f>
        <v>120.63799999999999</v>
      </c>
      <c r="P681" s="1">
        <f>'load data'!L681/1000000*'calc monthly loads'!$B$14</f>
        <v>115.528</v>
      </c>
      <c r="Q681" s="1">
        <f>'load data'!M681/1000000*'calc monthly loads'!$B$14</f>
        <v>105.71400000000001</v>
      </c>
      <c r="R681" s="1">
        <f>'load data'!N681/1000000*'calc monthly loads'!$B$14</f>
        <v>82.873</v>
      </c>
      <c r="S681" s="1">
        <f>'load data'!O681/1000000*'calc monthly loads'!$B$14</f>
        <v>70.28</v>
      </c>
      <c r="T681" s="1">
        <f>'load data'!P681/1000000*'calc monthly loads'!$B$14</f>
        <v>62.964999999999996</v>
      </c>
      <c r="U681" t="s">
        <v>13</v>
      </c>
      <c r="V681" s="3">
        <f>SUM(I681:S681)</f>
        <v>1399.146</v>
      </c>
      <c r="W681" t="s">
        <v>14</v>
      </c>
      <c r="X681" s="3">
        <f>T681</f>
        <v>62.964999999999996</v>
      </c>
    </row>
    <row r="682" spans="6:24" ht="12.75">
      <c r="F682">
        <f>'load data'!A682</f>
        <v>120600</v>
      </c>
      <c r="G682">
        <f>'load data'!B682</f>
        <v>1</v>
      </c>
      <c r="H682">
        <v>32</v>
      </c>
      <c r="I682" s="1">
        <f>'load data'!E682/1000000*'calc monthly loads'!$B$14</f>
        <v>57.568000000000005</v>
      </c>
      <c r="J682" s="1">
        <f>'load data'!F682/1000000*'calc monthly loads'!$B$14</f>
        <v>57.288000000000004</v>
      </c>
      <c r="K682" s="1">
        <f>'load data'!G682/1000000*'calc monthly loads'!$B$14</f>
        <v>58.897999999999996</v>
      </c>
      <c r="L682" s="1">
        <f>'load data'!H682/1000000*'calc monthly loads'!$B$14</f>
        <v>62.727000000000004</v>
      </c>
      <c r="M682" s="1">
        <f>'load data'!I682/1000000*'calc monthly loads'!$B$14</f>
        <v>67.312</v>
      </c>
      <c r="N682" s="1">
        <f>'load data'!J682/1000000*'calc monthly loads'!$B$14</f>
        <v>79.086</v>
      </c>
      <c r="O682" s="1">
        <f>'load data'!K682/1000000*'calc monthly loads'!$B$14</f>
        <v>95.886</v>
      </c>
      <c r="P682" s="1">
        <f>'load data'!L682/1000000*'calc monthly loads'!$B$14</f>
        <v>144.564</v>
      </c>
      <c r="Q682" s="1">
        <f>'load data'!M682/1000000*'calc monthly loads'!$B$14</f>
        <v>157.752</v>
      </c>
      <c r="R682" s="1">
        <f>'load data'!N682/1000000*'calc monthly loads'!$B$14</f>
        <v>169.862</v>
      </c>
      <c r="S682" s="1">
        <f>'load data'!O682/1000000*'calc monthly loads'!$B$14</f>
        <v>195.188</v>
      </c>
      <c r="T682" s="1">
        <f>'load data'!P682/1000000*'calc monthly loads'!$B$14</f>
        <v>167.566</v>
      </c>
      <c r="U682" t="s">
        <v>13</v>
      </c>
      <c r="V682" s="3">
        <f>SUM(P682:T682)</f>
        <v>834.932</v>
      </c>
      <c r="W682" t="s">
        <v>14</v>
      </c>
      <c r="X682" s="3">
        <f>SUM(I682:O682)</f>
        <v>478.765</v>
      </c>
    </row>
    <row r="683" spans="6:24" ht="12.75">
      <c r="F683">
        <f>'load data'!A683</f>
        <v>120600</v>
      </c>
      <c r="G683">
        <f>'load data'!B683</f>
        <v>2</v>
      </c>
      <c r="I683" s="1">
        <f>'load data'!E683/1000000*'calc monthly loads'!$B$14</f>
        <v>159.929</v>
      </c>
      <c r="J683" s="1">
        <f>'load data'!F683/1000000*'calc monthly loads'!$B$14</f>
        <v>162.708</v>
      </c>
      <c r="K683" s="1">
        <f>'load data'!G683/1000000*'calc monthly loads'!$B$14</f>
        <v>162.12</v>
      </c>
      <c r="L683" s="1">
        <f>'load data'!H683/1000000*'calc monthly loads'!$B$14</f>
        <v>159.397</v>
      </c>
      <c r="M683" s="1">
        <f>'load data'!I683/1000000*'calc monthly loads'!$B$14</f>
        <v>143.99699999999999</v>
      </c>
      <c r="N683" s="1">
        <f>'load data'!J683/1000000*'calc monthly loads'!$B$14</f>
        <v>129.899</v>
      </c>
      <c r="O683" s="1">
        <f>'load data'!K683/1000000*'calc monthly loads'!$B$14</f>
        <v>124.677</v>
      </c>
      <c r="P683" s="1">
        <f>'load data'!L683/1000000*'calc monthly loads'!$B$14</f>
        <v>117.971</v>
      </c>
      <c r="Q683" s="1">
        <f>'load data'!M683/1000000*'calc monthly loads'!$B$14</f>
        <v>111.041</v>
      </c>
      <c r="R683" s="1">
        <f>'load data'!N683/1000000*'calc monthly loads'!$B$14</f>
        <v>88.389</v>
      </c>
      <c r="S683" s="1">
        <f>'load data'!O683/1000000*'calc monthly loads'!$B$14</f>
        <v>78.93900000000001</v>
      </c>
      <c r="T683" s="1">
        <f>'load data'!P683/1000000*'calc monthly loads'!$B$14</f>
        <v>64.96</v>
      </c>
      <c r="U683" t="s">
        <v>13</v>
      </c>
      <c r="V683" s="3">
        <f>SUM(I683:S683)</f>
        <v>1439.0669999999998</v>
      </c>
      <c r="W683" t="s">
        <v>14</v>
      </c>
      <c r="X683" s="3">
        <f>T683</f>
        <v>64.96</v>
      </c>
    </row>
    <row r="684" spans="6:24" ht="12.75">
      <c r="F684">
        <f>'load data'!A684</f>
        <v>120700</v>
      </c>
      <c r="G684">
        <f>'load data'!B684</f>
        <v>1</v>
      </c>
      <c r="H684">
        <v>42</v>
      </c>
      <c r="I684" s="1">
        <f>'load data'!E684/1000000*'calc monthly loads'!$B$14</f>
        <v>62.265</v>
      </c>
      <c r="J684" s="1">
        <f>'load data'!F684/1000000*'calc monthly loads'!$B$14</f>
        <v>60.52199999999999</v>
      </c>
      <c r="K684" s="1">
        <f>'load data'!G684/1000000*'calc monthly loads'!$B$14</f>
        <v>67.998</v>
      </c>
      <c r="L684" s="1">
        <f>'load data'!H684/1000000*'calc monthly loads'!$B$14</f>
        <v>62.12499999999999</v>
      </c>
      <c r="M684" s="1">
        <f>'load data'!I684/1000000*'calc monthly loads'!$B$14</f>
        <v>71.302</v>
      </c>
      <c r="N684" s="1">
        <f>'load data'!J684/1000000*'calc monthly loads'!$B$14</f>
        <v>79.639</v>
      </c>
      <c r="O684" s="1">
        <f>'load data'!K684/1000000*'calc monthly loads'!$B$14</f>
        <v>94.91999999999999</v>
      </c>
      <c r="P684" s="1">
        <f>'load data'!L684/1000000*'calc monthly loads'!$B$14</f>
        <v>120.67999999999999</v>
      </c>
      <c r="Q684" s="1">
        <f>'load data'!M684/1000000*'calc monthly loads'!$B$14</f>
        <v>153.111</v>
      </c>
      <c r="R684" s="1">
        <f>'load data'!N684/1000000*'calc monthly loads'!$B$14</f>
        <v>161.616</v>
      </c>
      <c r="S684" s="1">
        <f>'load data'!O684/1000000*'calc monthly loads'!$B$14</f>
        <v>165.907</v>
      </c>
      <c r="T684" s="1">
        <f>'load data'!P684/1000000*'calc monthly loads'!$B$14</f>
        <v>165.242</v>
      </c>
      <c r="U684" t="s">
        <v>13</v>
      </c>
      <c r="V684" s="3">
        <f>SUM(P684:T684)</f>
        <v>766.556</v>
      </c>
      <c r="W684" t="s">
        <v>14</v>
      </c>
      <c r="X684" s="3">
        <f>SUM(I684:O684)</f>
        <v>498.77099999999996</v>
      </c>
    </row>
    <row r="685" spans="6:24" ht="12.75">
      <c r="F685">
        <f>'load data'!A685</f>
        <v>120700</v>
      </c>
      <c r="G685">
        <f>'load data'!B685</f>
        <v>2</v>
      </c>
      <c r="I685" s="1">
        <f>'load data'!E685/1000000*'calc monthly loads'!$B$14</f>
        <v>159.124</v>
      </c>
      <c r="J685" s="1">
        <f>'load data'!F685/1000000*'calc monthly loads'!$B$14</f>
        <v>156.814</v>
      </c>
      <c r="K685" s="1">
        <f>'load data'!G685/1000000*'calc monthly loads'!$B$14</f>
        <v>153.202</v>
      </c>
      <c r="L685" s="1">
        <f>'load data'!H685/1000000*'calc monthly loads'!$B$14</f>
        <v>154.091</v>
      </c>
      <c r="M685" s="1">
        <f>'load data'!I685/1000000*'calc monthly loads'!$B$14</f>
        <v>150.311</v>
      </c>
      <c r="N685" s="1">
        <f>'load data'!J685/1000000*'calc monthly loads'!$B$14</f>
        <v>133.945</v>
      </c>
      <c r="O685" s="1">
        <f>'load data'!K685/1000000*'calc monthly loads'!$B$14</f>
        <v>127.96699999999998</v>
      </c>
      <c r="P685" s="1">
        <f>'load data'!L685/1000000*'calc monthly loads'!$B$14</f>
        <v>122.69599999999998</v>
      </c>
      <c r="Q685" s="1">
        <f>'load data'!M685/1000000*'calc monthly loads'!$B$14</f>
        <v>113.799</v>
      </c>
      <c r="R685" s="1">
        <f>'load data'!N685/1000000*'calc monthly loads'!$B$14</f>
        <v>91.56</v>
      </c>
      <c r="S685" s="1">
        <f>'load data'!O685/1000000*'calc monthly loads'!$B$14</f>
        <v>80.38799999999999</v>
      </c>
      <c r="T685" s="1">
        <f>'load data'!P685/1000000*'calc monthly loads'!$B$14</f>
        <v>74.809</v>
      </c>
      <c r="U685" t="s">
        <v>13</v>
      </c>
      <c r="V685" s="3">
        <f>SUM(I685:S685)</f>
        <v>1443.897</v>
      </c>
      <c r="W685" t="s">
        <v>14</v>
      </c>
      <c r="X685" s="3">
        <f>T685</f>
        <v>74.809</v>
      </c>
    </row>
    <row r="686" spans="6:24" ht="12.75">
      <c r="F686">
        <f>'load data'!A686</f>
        <v>120800</v>
      </c>
      <c r="G686">
        <f>'load data'!B686</f>
        <v>1</v>
      </c>
      <c r="H686">
        <v>52</v>
      </c>
      <c r="I686" s="1">
        <f>'load data'!E686/1000000*'calc monthly loads'!$B$14</f>
        <v>65.79299999999999</v>
      </c>
      <c r="J686" s="1">
        <f>'load data'!F686/1000000*'calc monthly loads'!$B$14</f>
        <v>64.67999999999999</v>
      </c>
      <c r="K686" s="1">
        <f>'load data'!G686/1000000*'calc monthly loads'!$B$14</f>
        <v>66.283</v>
      </c>
      <c r="L686" s="1">
        <f>'load data'!H686/1000000*'calc monthly loads'!$B$14</f>
        <v>70.553</v>
      </c>
      <c r="M686" s="1">
        <f>'load data'!I686/1000000*'calc monthly loads'!$B$14</f>
        <v>72.919</v>
      </c>
      <c r="N686" s="1">
        <f>'load data'!J686/1000000*'calc monthly loads'!$B$14</f>
        <v>85.897</v>
      </c>
      <c r="O686" s="1">
        <f>'load data'!K686/1000000*'calc monthly loads'!$B$14</f>
        <v>99.358</v>
      </c>
      <c r="P686" s="1">
        <f>'load data'!L686/1000000*'calc monthly loads'!$B$14</f>
        <v>119.581</v>
      </c>
      <c r="Q686" s="1">
        <f>'load data'!M686/1000000*'calc monthly loads'!$B$14</f>
        <v>153.601</v>
      </c>
      <c r="R686" s="1">
        <f>'load data'!N686/1000000*'calc monthly loads'!$B$14</f>
        <v>161.96599999999998</v>
      </c>
      <c r="S686" s="1">
        <f>'load data'!O686/1000000*'calc monthly loads'!$B$14</f>
        <v>166.376</v>
      </c>
      <c r="T686" s="1">
        <f>'load data'!P686/1000000*'calc monthly loads'!$B$14</f>
        <v>164.906</v>
      </c>
      <c r="U686" t="s">
        <v>13</v>
      </c>
      <c r="V686" s="3">
        <f>SUM(P686:T686)</f>
        <v>766.4300000000001</v>
      </c>
      <c r="W686" t="s">
        <v>14</v>
      </c>
      <c r="X686" s="3">
        <f>SUM(I686:O686)</f>
        <v>525.483</v>
      </c>
    </row>
    <row r="687" spans="6:24" ht="12.75">
      <c r="F687">
        <f>'load data'!A687</f>
        <v>120800</v>
      </c>
      <c r="G687">
        <f>'load data'!B687</f>
        <v>2</v>
      </c>
      <c r="I687" s="1">
        <f>'load data'!E687/1000000*'calc monthly loads'!$B$14</f>
        <v>158.445</v>
      </c>
      <c r="J687" s="1">
        <f>'load data'!F687/1000000*'calc monthly loads'!$B$14</f>
        <v>161.11200000000002</v>
      </c>
      <c r="K687" s="1">
        <f>'load data'!G687/1000000*'calc monthly loads'!$B$14</f>
        <v>162.694</v>
      </c>
      <c r="L687" s="1">
        <f>'load data'!H687/1000000*'calc monthly loads'!$B$14</f>
        <v>157.829</v>
      </c>
      <c r="M687" s="1">
        <f>'load data'!I687/1000000*'calc monthly loads'!$B$14</f>
        <v>148.589</v>
      </c>
      <c r="N687" s="1">
        <f>'load data'!J687/1000000*'calc monthly loads'!$B$14</f>
        <v>136.458</v>
      </c>
      <c r="O687" s="1">
        <f>'load data'!K687/1000000*'calc monthly loads'!$B$14</f>
        <v>122.74499999999999</v>
      </c>
      <c r="P687" s="1">
        <f>'load data'!L687/1000000*'calc monthly loads'!$B$14</f>
        <v>115.91999999999999</v>
      </c>
      <c r="Q687" s="1">
        <f>'load data'!M687/1000000*'calc monthly loads'!$B$14</f>
        <v>111.18100000000001</v>
      </c>
      <c r="R687" s="1">
        <f>'load data'!N687/1000000*'calc monthly loads'!$B$14</f>
        <v>91.665</v>
      </c>
      <c r="S687" s="1">
        <f>'load data'!O687/1000000*'calc monthly loads'!$B$14</f>
        <v>75.376</v>
      </c>
      <c r="T687" s="1">
        <f>'load data'!P687/1000000*'calc monthly loads'!$B$14</f>
        <v>71.855</v>
      </c>
      <c r="U687" t="s">
        <v>13</v>
      </c>
      <c r="V687" s="3">
        <f>SUM(I687:S687)</f>
        <v>1442.014</v>
      </c>
      <c r="W687" t="s">
        <v>14</v>
      </c>
      <c r="X687" s="3">
        <f>T687</f>
        <v>71.855</v>
      </c>
    </row>
    <row r="688" spans="6:24" ht="12.75">
      <c r="F688">
        <f>'load data'!A688</f>
        <v>120900</v>
      </c>
      <c r="G688">
        <f>'load data'!B688</f>
        <v>1</v>
      </c>
      <c r="H688">
        <v>62</v>
      </c>
      <c r="I688" s="1">
        <f>'load data'!E688/1000000*'calc monthly loads'!$B$14</f>
        <v>68.292</v>
      </c>
      <c r="J688" s="1">
        <f>'load data'!F688/1000000*'calc monthly loads'!$B$14</f>
        <v>67.34</v>
      </c>
      <c r="K688" s="1">
        <f>'load data'!G688/1000000*'calc monthly loads'!$B$14</f>
        <v>65.387</v>
      </c>
      <c r="L688" s="1">
        <f>'load data'!H688/1000000*'calc monthly loads'!$B$14</f>
        <v>67.781</v>
      </c>
      <c r="M688" s="1">
        <f>'load data'!I688/1000000*'calc monthly loads'!$B$14</f>
        <v>71.064</v>
      </c>
      <c r="N688" s="1">
        <f>'load data'!J688/1000000*'calc monthly loads'!$B$14</f>
        <v>79.17699999999999</v>
      </c>
      <c r="O688" s="1">
        <f>'load data'!K688/1000000*'calc monthly loads'!$B$14</f>
        <v>90.216</v>
      </c>
      <c r="P688" s="1">
        <f>'load data'!L688/1000000*'calc monthly loads'!$B$14</f>
        <v>93.436</v>
      </c>
      <c r="Q688" s="1">
        <f>'load data'!M688/1000000*'calc monthly loads'!$B$14</f>
        <v>115.073</v>
      </c>
      <c r="R688" s="1">
        <f>'load data'!N688/1000000*'calc monthly loads'!$B$14</f>
        <v>123.781</v>
      </c>
      <c r="S688" s="1">
        <f>'load data'!O688/1000000*'calc monthly loads'!$B$14</f>
        <v>120.72899999999998</v>
      </c>
      <c r="T688" s="1">
        <f>'load data'!P688/1000000*'calc monthly loads'!$B$14</f>
        <v>125.72</v>
      </c>
      <c r="U688" t="s">
        <v>13</v>
      </c>
      <c r="V688" s="3">
        <v>0</v>
      </c>
      <c r="W688" t="s">
        <v>14</v>
      </c>
      <c r="X688" s="3">
        <f>SUM(I688:T688)</f>
        <v>1087.996</v>
      </c>
    </row>
    <row r="689" spans="6:24" ht="12.75">
      <c r="F689">
        <f>'load data'!A689</f>
        <v>120900</v>
      </c>
      <c r="G689">
        <f>'load data'!B689</f>
        <v>2</v>
      </c>
      <c r="I689" s="1">
        <f>'load data'!E689/1000000*'calc monthly loads'!$B$14</f>
        <v>119.32199999999999</v>
      </c>
      <c r="J689" s="1">
        <f>'load data'!F689/1000000*'calc monthly loads'!$B$14</f>
        <v>119.56000000000002</v>
      </c>
      <c r="K689" s="1">
        <f>'load data'!G689/1000000*'calc monthly loads'!$B$14</f>
        <v>117.25</v>
      </c>
      <c r="L689" s="1">
        <f>'load data'!H689/1000000*'calc monthly loads'!$B$14</f>
        <v>116.942</v>
      </c>
      <c r="M689" s="1">
        <f>'load data'!I689/1000000*'calc monthly loads'!$B$14</f>
        <v>116.86500000000001</v>
      </c>
      <c r="N689" s="1">
        <f>'load data'!J689/1000000*'calc monthly loads'!$B$14</f>
        <v>113.92500000000001</v>
      </c>
      <c r="O689" s="1">
        <f>'load data'!K689/1000000*'calc monthly loads'!$B$14</f>
        <v>109.50800000000001</v>
      </c>
      <c r="P689" s="1">
        <f>'load data'!L689/1000000*'calc monthly loads'!$B$14</f>
        <v>104.286</v>
      </c>
      <c r="Q689" s="1">
        <f>'load data'!M689/1000000*'calc monthly loads'!$B$14</f>
        <v>110.152</v>
      </c>
      <c r="R689" s="1">
        <f>'load data'!N689/1000000*'calc monthly loads'!$B$14</f>
        <v>92.085</v>
      </c>
      <c r="S689" s="1">
        <f>'load data'!O689/1000000*'calc monthly loads'!$B$14</f>
        <v>74.879</v>
      </c>
      <c r="T689" s="1">
        <f>'load data'!P689/1000000*'calc monthly loads'!$B$14</f>
        <v>71.064</v>
      </c>
      <c r="U689" t="s">
        <v>13</v>
      </c>
      <c r="V689" s="3">
        <v>0</v>
      </c>
      <c r="W689" t="s">
        <v>14</v>
      </c>
      <c r="X689" s="3">
        <f>SUM(I689:T689)</f>
        <v>1265.8380000000002</v>
      </c>
    </row>
    <row r="690" spans="6:24" ht="12.75">
      <c r="F690">
        <f>'load data'!A690</f>
        <v>121000</v>
      </c>
      <c r="G690">
        <f>'load data'!B690</f>
        <v>1</v>
      </c>
      <c r="H690">
        <v>71</v>
      </c>
      <c r="I690" s="1">
        <f>'load data'!E690/1000000*'calc monthly loads'!$B$14</f>
        <v>69.37</v>
      </c>
      <c r="J690" s="1">
        <f>'load data'!F690/1000000*'calc monthly loads'!$B$14</f>
        <v>71.043</v>
      </c>
      <c r="K690" s="1">
        <f>'load data'!G690/1000000*'calc monthly loads'!$B$14</f>
        <v>65.191</v>
      </c>
      <c r="L690" s="1">
        <f>'load data'!H690/1000000*'calc monthly loads'!$B$14</f>
        <v>65.541</v>
      </c>
      <c r="M690" s="1">
        <f>'load data'!I690/1000000*'calc monthly loads'!$B$14</f>
        <v>66.55600000000001</v>
      </c>
      <c r="N690" s="1">
        <f>'load data'!J690/1000000*'calc monthly loads'!$B$14</f>
        <v>67.984</v>
      </c>
      <c r="O690" s="1">
        <f>'load data'!K690/1000000*'calc monthly loads'!$B$14</f>
        <v>75.523</v>
      </c>
      <c r="P690" s="1">
        <f>'load data'!L690/1000000*'calc monthly loads'!$B$14</f>
        <v>76.678</v>
      </c>
      <c r="Q690" s="1">
        <f>'load data'!M690/1000000*'calc monthly loads'!$B$14</f>
        <v>79.968</v>
      </c>
      <c r="R690" s="1">
        <f>'load data'!N690/1000000*'calc monthly loads'!$B$14</f>
        <v>85.435</v>
      </c>
      <c r="S690" s="1">
        <f>'load data'!O690/1000000*'calc monthly loads'!$B$14</f>
        <v>91.777</v>
      </c>
      <c r="T690" s="1">
        <f>'load data'!P690/1000000*'calc monthly loads'!$B$14</f>
        <v>108.185</v>
      </c>
      <c r="U690" t="s">
        <v>13</v>
      </c>
      <c r="V690" s="3">
        <v>0</v>
      </c>
      <c r="W690" t="s">
        <v>14</v>
      </c>
      <c r="X690" s="3">
        <f>SUM(I690:T690)</f>
        <v>923.251</v>
      </c>
    </row>
    <row r="691" spans="6:24" ht="12.75">
      <c r="F691">
        <f>'load data'!A691</f>
        <v>121000</v>
      </c>
      <c r="G691">
        <f>'load data'!B691</f>
        <v>2</v>
      </c>
      <c r="I691" s="1">
        <f>'load data'!E691/1000000*'calc monthly loads'!$B$14</f>
        <v>103.39699999999999</v>
      </c>
      <c r="J691" s="1">
        <f>'load data'!F691/1000000*'calc monthly loads'!$B$14</f>
        <v>105.71400000000001</v>
      </c>
      <c r="K691" s="1">
        <f>'load data'!G691/1000000*'calc monthly loads'!$B$14</f>
        <v>99.358</v>
      </c>
      <c r="L691" s="1">
        <f>'load data'!H691/1000000*'calc monthly loads'!$B$14</f>
        <v>103.012</v>
      </c>
      <c r="M691" s="1">
        <f>'load data'!I691/1000000*'calc monthly loads'!$B$14</f>
        <v>111.167</v>
      </c>
      <c r="N691" s="1">
        <f>'load data'!J691/1000000*'calc monthly loads'!$B$14</f>
        <v>109.186</v>
      </c>
      <c r="O691" s="1">
        <f>'load data'!K691/1000000*'calc monthly loads'!$B$14</f>
        <v>102.788</v>
      </c>
      <c r="P691" s="1">
        <f>'load data'!L691/1000000*'calc monthly loads'!$B$14</f>
        <v>84.483</v>
      </c>
      <c r="Q691" s="1">
        <f>'load data'!M691/1000000*'calc monthly loads'!$B$14</f>
        <v>75.803</v>
      </c>
      <c r="R691" s="1">
        <f>'load data'!N691/1000000*'calc monthly loads'!$B$14</f>
        <v>68.894</v>
      </c>
      <c r="S691" s="1">
        <f>'load data'!O691/1000000*'calc monthly loads'!$B$14</f>
        <v>69.111</v>
      </c>
      <c r="T691" s="1">
        <f>'load data'!P691/1000000*'calc monthly loads'!$B$14</f>
        <v>62.888000000000005</v>
      </c>
      <c r="U691" t="s">
        <v>13</v>
      </c>
      <c r="V691" s="3">
        <v>0</v>
      </c>
      <c r="W691" t="s">
        <v>14</v>
      </c>
      <c r="X691" s="3">
        <f>SUM(I691:T691)</f>
        <v>1095.801</v>
      </c>
    </row>
    <row r="692" spans="6:24" ht="12.75">
      <c r="F692">
        <f>'load data'!A692</f>
        <v>121100</v>
      </c>
      <c r="G692">
        <f>'load data'!B692</f>
        <v>1</v>
      </c>
      <c r="H692">
        <v>11</v>
      </c>
      <c r="I692" s="1">
        <f>'load data'!E692/1000000*'calc monthly loads'!$B$14</f>
        <v>61.754</v>
      </c>
      <c r="J692" s="1">
        <f>'load data'!F692/1000000*'calc monthly loads'!$B$14</f>
        <v>61.572</v>
      </c>
      <c r="K692" s="1">
        <f>'load data'!G692/1000000*'calc monthly loads'!$B$14</f>
        <v>64.484</v>
      </c>
      <c r="L692" s="1">
        <f>'load data'!H692/1000000*'calc monthly loads'!$B$14</f>
        <v>65.975</v>
      </c>
      <c r="M692" s="1">
        <f>'load data'!I692/1000000*'calc monthly loads'!$B$14</f>
        <v>70.32900000000001</v>
      </c>
      <c r="N692" s="1">
        <f>'load data'!J692/1000000*'calc monthly loads'!$B$14</f>
        <v>80.227</v>
      </c>
      <c r="O692" s="1">
        <f>'load data'!K692/1000000*'calc monthly loads'!$B$14</f>
        <v>95.312</v>
      </c>
      <c r="P692" s="1">
        <f>'load data'!L692/1000000*'calc monthly loads'!$B$14</f>
        <v>115.80099999999999</v>
      </c>
      <c r="Q692" s="1">
        <f>'load data'!M692/1000000*'calc monthly loads'!$B$14</f>
        <v>147.042</v>
      </c>
      <c r="R692" s="1">
        <f>'load data'!N692/1000000*'calc monthly loads'!$B$14</f>
        <v>158.12300000000002</v>
      </c>
      <c r="S692" s="1">
        <f>'load data'!O692/1000000*'calc monthly loads'!$B$14</f>
        <v>165.50799999999998</v>
      </c>
      <c r="T692" s="1">
        <f>'load data'!P692/1000000*'calc monthly loads'!$B$14</f>
        <v>168.686</v>
      </c>
      <c r="U692" t="s">
        <v>13</v>
      </c>
      <c r="V692" s="3">
        <f>SUM(P692:T692)</f>
        <v>755.16</v>
      </c>
      <c r="W692" t="s">
        <v>14</v>
      </c>
      <c r="X692" s="3">
        <f>SUM(I692:O692)</f>
        <v>499.653</v>
      </c>
    </row>
    <row r="693" spans="6:24" ht="12.75">
      <c r="F693">
        <f>'load data'!A693</f>
        <v>121100</v>
      </c>
      <c r="G693">
        <f>'load data'!B693</f>
        <v>2</v>
      </c>
      <c r="I693" s="1">
        <f>'load data'!E693/1000000*'calc monthly loads'!$B$14</f>
        <v>158.109</v>
      </c>
      <c r="J693" s="1">
        <f>'load data'!F693/1000000*'calc monthly loads'!$B$14</f>
        <v>159.558</v>
      </c>
      <c r="K693" s="1">
        <f>'load data'!G693/1000000*'calc monthly loads'!$B$14</f>
        <v>159.62800000000001</v>
      </c>
      <c r="L693" s="1">
        <f>'load data'!H693/1000000*'calc monthly loads'!$B$14</f>
        <v>151.56400000000002</v>
      </c>
      <c r="M693" s="1">
        <f>'load data'!I693/1000000*'calc monthly loads'!$B$14</f>
        <v>141.33700000000002</v>
      </c>
      <c r="N693" s="1">
        <f>'load data'!J693/1000000*'calc monthly loads'!$B$14</f>
        <v>127.421</v>
      </c>
      <c r="O693" s="1">
        <f>'load data'!K693/1000000*'calc monthly loads'!$B$14</f>
        <v>119.64399999999999</v>
      </c>
      <c r="P693" s="1">
        <f>'load data'!L693/1000000*'calc monthly loads'!$B$14</f>
        <v>116.02499999999999</v>
      </c>
      <c r="Q693" s="1">
        <f>'load data'!M693/1000000*'calc monthly loads'!$B$14</f>
        <v>108.77300000000001</v>
      </c>
      <c r="R693" s="1">
        <f>'load data'!N693/1000000*'calc monthly loads'!$B$14</f>
        <v>90.356</v>
      </c>
      <c r="S693" s="1">
        <f>'load data'!O693/1000000*'calc monthly loads'!$B$14</f>
        <v>70.812</v>
      </c>
      <c r="T693" s="1">
        <f>'load data'!P693/1000000*'calc monthly loads'!$B$14</f>
        <v>64.106</v>
      </c>
      <c r="U693" t="s">
        <v>13</v>
      </c>
      <c r="V693" s="3">
        <f>SUM(I693:S693)</f>
        <v>1403.227</v>
      </c>
      <c r="W693" t="s">
        <v>14</v>
      </c>
      <c r="X693" s="3">
        <f>T693</f>
        <v>64.106</v>
      </c>
    </row>
    <row r="694" spans="6:24" ht="12.75">
      <c r="F694">
        <f>'load data'!A694</f>
        <v>121200</v>
      </c>
      <c r="G694">
        <f>'load data'!B694</f>
        <v>1</v>
      </c>
      <c r="H694">
        <v>21</v>
      </c>
      <c r="I694" s="1">
        <f>'load data'!E694/1000000*'calc monthly loads'!$B$14</f>
        <v>59.99700000000001</v>
      </c>
      <c r="J694" s="1">
        <f>'load data'!F694/1000000*'calc monthly loads'!$B$14</f>
        <v>59.969</v>
      </c>
      <c r="K694" s="1">
        <f>'load data'!G694/1000000*'calc monthly loads'!$B$14</f>
        <v>61.782000000000004</v>
      </c>
      <c r="L694" s="1">
        <f>'load data'!H694/1000000*'calc monthly loads'!$B$14</f>
        <v>64.288</v>
      </c>
      <c r="M694" s="1">
        <f>'load data'!I694/1000000*'calc monthly loads'!$B$14</f>
        <v>67.242</v>
      </c>
      <c r="N694" s="1">
        <f>'load data'!J694/1000000*'calc monthly loads'!$B$14</f>
        <v>79.198</v>
      </c>
      <c r="O694" s="1">
        <f>'load data'!K694/1000000*'calc monthly loads'!$B$14</f>
        <v>95.354</v>
      </c>
      <c r="P694" s="1">
        <f>'load data'!L694/1000000*'calc monthly loads'!$B$14</f>
        <v>119.12599999999999</v>
      </c>
      <c r="Q694" s="1">
        <f>'load data'!M694/1000000*'calc monthly loads'!$B$14</f>
        <v>152.537</v>
      </c>
      <c r="R694" s="1">
        <f>'load data'!N694/1000000*'calc monthly loads'!$B$14</f>
        <v>164.752</v>
      </c>
      <c r="S694" s="1">
        <f>'load data'!O694/1000000*'calc monthly loads'!$B$14</f>
        <v>187.082</v>
      </c>
      <c r="T694" s="1">
        <f>'load data'!P694/1000000*'calc monthly loads'!$B$14</f>
        <v>176.785</v>
      </c>
      <c r="U694" t="s">
        <v>13</v>
      </c>
      <c r="V694" s="3">
        <f>SUM(P694:T694)</f>
        <v>800.282</v>
      </c>
      <c r="W694" t="s">
        <v>14</v>
      </c>
      <c r="X694" s="3">
        <f>SUM(I694:O694)</f>
        <v>487.83</v>
      </c>
    </row>
    <row r="695" spans="6:24" ht="12.75">
      <c r="F695">
        <f>'load data'!A695</f>
        <v>121200</v>
      </c>
      <c r="G695">
        <f>'load data'!B695</f>
        <v>2</v>
      </c>
      <c r="I695" s="1">
        <f>'load data'!E695/1000000*'calc monthly loads'!$B$14</f>
        <v>142.56199999999998</v>
      </c>
      <c r="J695" s="1">
        <f>'load data'!F695/1000000*'calc monthly loads'!$B$14</f>
        <v>147.672</v>
      </c>
      <c r="K695" s="1">
        <f>'load data'!G695/1000000*'calc monthly loads'!$B$14</f>
        <v>144.347</v>
      </c>
      <c r="L695" s="1">
        <f>'load data'!H695/1000000*'calc monthly loads'!$B$14</f>
        <v>144.263</v>
      </c>
      <c r="M695" s="1">
        <f>'load data'!I695/1000000*'calc monthly loads'!$B$14</f>
        <v>140.53900000000002</v>
      </c>
      <c r="N695" s="1">
        <f>'load data'!J695/1000000*'calc monthly loads'!$B$14</f>
        <v>129.92</v>
      </c>
      <c r="O695" s="1">
        <f>'load data'!K695/1000000*'calc monthly loads'!$B$14</f>
        <v>124.13099999999999</v>
      </c>
      <c r="P695" s="1">
        <f>'load data'!L695/1000000*'calc monthly loads'!$B$14</f>
        <v>118.09</v>
      </c>
      <c r="Q695" s="1">
        <f>'load data'!M695/1000000*'calc monthly loads'!$B$14</f>
        <v>112.672</v>
      </c>
      <c r="R695" s="1">
        <f>'load data'!N695/1000000*'calc monthly loads'!$B$14</f>
        <v>90.202</v>
      </c>
      <c r="S695" s="1">
        <f>'load data'!O695/1000000*'calc monthly loads'!$B$14</f>
        <v>75.89399999999999</v>
      </c>
      <c r="T695" s="1">
        <f>'load data'!P695/1000000*'calc monthly loads'!$B$14</f>
        <v>68.292</v>
      </c>
      <c r="U695" t="s">
        <v>13</v>
      </c>
      <c r="V695" s="3">
        <f>SUM(I695:S695)</f>
        <v>1370.292</v>
      </c>
      <c r="W695" t="s">
        <v>14</v>
      </c>
      <c r="X695" s="3">
        <f>T695</f>
        <v>68.292</v>
      </c>
    </row>
    <row r="696" spans="6:24" ht="12.75">
      <c r="F696">
        <f>'load data'!A696</f>
        <v>121300</v>
      </c>
      <c r="G696">
        <f>'load data'!B696</f>
        <v>1</v>
      </c>
      <c r="H696">
        <v>32</v>
      </c>
      <c r="I696" s="1">
        <f>'load data'!E696/1000000*'calc monthly loads'!$B$14</f>
        <v>62.748</v>
      </c>
      <c r="J696" s="1">
        <f>'load data'!F696/1000000*'calc monthly loads'!$B$14</f>
        <v>64.42099999999999</v>
      </c>
      <c r="K696" s="1">
        <f>'load data'!G696/1000000*'calc monthly loads'!$B$14</f>
        <v>65.226</v>
      </c>
      <c r="L696" s="1">
        <f>'load data'!H696/1000000*'calc monthly loads'!$B$14</f>
        <v>67.487</v>
      </c>
      <c r="M696" s="1">
        <f>'load data'!I696/1000000*'calc monthly loads'!$B$14</f>
        <v>74.536</v>
      </c>
      <c r="N696" s="1">
        <f>'load data'!J696/1000000*'calc monthly loads'!$B$14</f>
        <v>79.597</v>
      </c>
      <c r="O696" s="1">
        <f>'load data'!K696/1000000*'calc monthly loads'!$B$14</f>
        <v>97.23700000000001</v>
      </c>
      <c r="P696" s="1">
        <f>'load data'!L696/1000000*'calc monthly loads'!$B$14</f>
        <v>124.26400000000001</v>
      </c>
      <c r="Q696" s="1">
        <f>'load data'!M696/1000000*'calc monthly loads'!$B$14</f>
        <v>154.994</v>
      </c>
      <c r="R696" s="1">
        <f>'load data'!N696/1000000*'calc monthly loads'!$B$14</f>
        <v>161.854</v>
      </c>
      <c r="S696" s="1">
        <f>'load data'!O696/1000000*'calc monthly loads'!$B$14</f>
        <v>165.004</v>
      </c>
      <c r="T696" s="1">
        <f>'load data'!P696/1000000*'calc monthly loads'!$B$14</f>
        <v>163.576</v>
      </c>
      <c r="U696" t="s">
        <v>13</v>
      </c>
      <c r="V696" s="3">
        <f>SUM(P696:T696)</f>
        <v>769.6920000000001</v>
      </c>
      <c r="W696" t="s">
        <v>14</v>
      </c>
      <c r="X696" s="3">
        <f>SUM(I696:O696)</f>
        <v>511.25199999999995</v>
      </c>
    </row>
    <row r="697" spans="6:24" ht="12.75">
      <c r="F697">
        <f>'load data'!A697</f>
        <v>121300</v>
      </c>
      <c r="G697">
        <f>'load data'!B697</f>
        <v>2</v>
      </c>
      <c r="I697" s="1">
        <f>'load data'!E697/1000000*'calc monthly loads'!$B$14</f>
        <v>156.464</v>
      </c>
      <c r="J697" s="1">
        <f>'load data'!F697/1000000*'calc monthly loads'!$B$14</f>
        <v>161.84</v>
      </c>
      <c r="K697" s="1">
        <f>'load data'!G697/1000000*'calc monthly loads'!$B$14</f>
        <v>159.565</v>
      </c>
      <c r="L697" s="1">
        <f>'load data'!H697/1000000*'calc monthly loads'!$B$14</f>
        <v>155.561</v>
      </c>
      <c r="M697" s="1">
        <f>'load data'!I697/1000000*'calc monthly loads'!$B$14</f>
        <v>141.96</v>
      </c>
      <c r="N697" s="1">
        <f>'load data'!J697/1000000*'calc monthly loads'!$B$14</f>
        <v>132.454</v>
      </c>
      <c r="O697" s="1">
        <f>'load data'!K697/1000000*'calc monthly loads'!$B$14</f>
        <v>123.025</v>
      </c>
      <c r="P697" s="1">
        <f>'load data'!L697/1000000*'calc monthly loads'!$B$14</f>
        <v>123.49400000000001</v>
      </c>
      <c r="Q697" s="1">
        <f>'load data'!M697/1000000*'calc monthly loads'!$B$14</f>
        <v>118.58</v>
      </c>
      <c r="R697" s="1">
        <f>'load data'!N697/1000000*'calc monthly loads'!$B$14</f>
        <v>95.781</v>
      </c>
      <c r="S697" s="1">
        <f>'load data'!O697/1000000*'calc monthly loads'!$B$14</f>
        <v>81.04599999999999</v>
      </c>
      <c r="T697" s="1">
        <f>'load data'!P697/1000000*'calc monthly loads'!$B$14</f>
        <v>73.164</v>
      </c>
      <c r="U697" t="s">
        <v>13</v>
      </c>
      <c r="V697" s="3">
        <f>SUM(I697:S697)</f>
        <v>1449.77</v>
      </c>
      <c r="W697" t="s">
        <v>14</v>
      </c>
      <c r="X697" s="3">
        <f>T697</f>
        <v>73.164</v>
      </c>
    </row>
    <row r="698" spans="6:24" ht="12.75">
      <c r="F698">
        <f>'load data'!A698</f>
        <v>121400</v>
      </c>
      <c r="G698">
        <f>'load data'!B698</f>
        <v>1</v>
      </c>
      <c r="H698">
        <v>42</v>
      </c>
      <c r="I698" s="1">
        <f>'load data'!E698/1000000*'calc monthly loads'!$B$14</f>
        <v>62.58</v>
      </c>
      <c r="J698" s="1">
        <f>'load data'!F698/1000000*'calc monthly loads'!$B$14</f>
        <v>62.993</v>
      </c>
      <c r="K698" s="1">
        <f>'load data'!G698/1000000*'calc monthly loads'!$B$14</f>
        <v>64.484</v>
      </c>
      <c r="L698" s="1">
        <f>'load data'!H698/1000000*'calc monthly loads'!$B$14</f>
        <v>66.115</v>
      </c>
      <c r="M698" s="1">
        <f>'load data'!I698/1000000*'calc monthly loads'!$B$14</f>
        <v>78.491</v>
      </c>
      <c r="N698" s="1">
        <f>'load data'!J698/1000000*'calc monthly loads'!$B$14</f>
        <v>93.59</v>
      </c>
      <c r="O698" s="1">
        <f>'load data'!K698/1000000*'calc monthly loads'!$B$14</f>
        <v>105.273</v>
      </c>
      <c r="P698" s="1">
        <f>'load data'!L698/1000000*'calc monthly loads'!$B$14</f>
        <v>115.69600000000001</v>
      </c>
      <c r="Q698" s="1">
        <f>'load data'!M698/1000000*'calc monthly loads'!$B$14</f>
        <v>151.809</v>
      </c>
      <c r="R698" s="1">
        <f>'load data'!N698/1000000*'calc monthly loads'!$B$14</f>
        <v>160.104</v>
      </c>
      <c r="S698" s="1">
        <f>'load data'!O698/1000000*'calc monthly loads'!$B$14</f>
        <v>156.667</v>
      </c>
      <c r="T698" s="1">
        <f>'load data'!P698/1000000*'calc monthly loads'!$B$14</f>
        <v>160.041</v>
      </c>
      <c r="U698" t="s">
        <v>13</v>
      </c>
      <c r="V698" s="3">
        <f>SUM(P698:T698)</f>
        <v>744.317</v>
      </c>
      <c r="W698" t="s">
        <v>14</v>
      </c>
      <c r="X698" s="3">
        <f>SUM(I698:O698)</f>
        <v>533.5260000000001</v>
      </c>
    </row>
    <row r="699" spans="6:24" ht="12.75">
      <c r="F699">
        <f>'load data'!A699</f>
        <v>121400</v>
      </c>
      <c r="G699">
        <f>'load data'!B699</f>
        <v>2</v>
      </c>
      <c r="I699" s="1">
        <f>'load data'!E699/1000000*'calc monthly loads'!$B$14</f>
        <v>163.044</v>
      </c>
      <c r="J699" s="1">
        <f>'load data'!F699/1000000*'calc monthly loads'!$B$14</f>
        <v>158.256</v>
      </c>
      <c r="K699" s="1">
        <f>'load data'!G699/1000000*'calc monthly loads'!$B$14</f>
        <v>155.505</v>
      </c>
      <c r="L699" s="1">
        <f>'load data'!H699/1000000*'calc monthly loads'!$B$14</f>
        <v>153.783</v>
      </c>
      <c r="M699" s="1">
        <f>'load data'!I699/1000000*'calc monthly loads'!$B$14</f>
        <v>144.06</v>
      </c>
      <c r="N699" s="1">
        <f>'load data'!J699/1000000*'calc monthly loads'!$B$14</f>
        <v>127.512</v>
      </c>
      <c r="O699" s="1">
        <f>'load data'!K699/1000000*'calc monthly loads'!$B$14</f>
        <v>120.239</v>
      </c>
      <c r="P699" s="1">
        <f>'load data'!L699/1000000*'calc monthly loads'!$B$14</f>
        <v>116.998</v>
      </c>
      <c r="Q699" s="1">
        <f>'load data'!M699/1000000*'calc monthly loads'!$B$14</f>
        <v>106.148</v>
      </c>
      <c r="R699" s="1">
        <f>'load data'!N699/1000000*'calc monthly loads'!$B$14</f>
        <v>96.46000000000001</v>
      </c>
      <c r="S699" s="1">
        <f>'load data'!O699/1000000*'calc monthly loads'!$B$14</f>
        <v>81.753</v>
      </c>
      <c r="T699" s="1">
        <f>'load data'!P699/1000000*'calc monthly loads'!$B$14</f>
        <v>69.65</v>
      </c>
      <c r="U699" t="s">
        <v>13</v>
      </c>
      <c r="V699" s="3">
        <f>SUM(I699:S699)</f>
        <v>1423.7579999999998</v>
      </c>
      <c r="W699" t="s">
        <v>14</v>
      </c>
      <c r="X699" s="3">
        <f>T699</f>
        <v>69.65</v>
      </c>
    </row>
    <row r="700" spans="6:24" ht="12.75">
      <c r="F700">
        <f>'load data'!A700</f>
        <v>121500</v>
      </c>
      <c r="G700">
        <f>'load data'!B700</f>
        <v>1</v>
      </c>
      <c r="H700">
        <v>52</v>
      </c>
      <c r="I700" s="1">
        <f>'load data'!E700/1000000*'calc monthly loads'!$B$14</f>
        <v>63.888999999999996</v>
      </c>
      <c r="J700" s="1">
        <f>'load data'!F700/1000000*'calc monthly loads'!$B$14</f>
        <v>61.544</v>
      </c>
      <c r="K700" s="1">
        <f>'load data'!G700/1000000*'calc monthly loads'!$B$14</f>
        <v>62.426</v>
      </c>
      <c r="L700" s="1">
        <f>'load data'!H700/1000000*'calc monthly loads'!$B$14</f>
        <v>69.426</v>
      </c>
      <c r="M700" s="1">
        <f>'load data'!I700/1000000*'calc monthly loads'!$B$14</f>
        <v>71.043</v>
      </c>
      <c r="N700" s="1">
        <f>'load data'!J700/1000000*'calc monthly loads'!$B$14</f>
        <v>80.815</v>
      </c>
      <c r="O700" s="1">
        <f>'load data'!K700/1000000*'calc monthly loads'!$B$14</f>
        <v>94.325</v>
      </c>
      <c r="P700" s="1">
        <f>'load data'!L700/1000000*'calc monthly loads'!$B$14</f>
        <v>113.33</v>
      </c>
      <c r="Q700" s="1">
        <f>'load data'!M700/1000000*'calc monthly loads'!$B$14</f>
        <v>151.249</v>
      </c>
      <c r="R700" s="1">
        <f>'load data'!N700/1000000*'calc monthly loads'!$B$14</f>
        <v>158.011</v>
      </c>
      <c r="S700" s="1">
        <f>'load data'!O700/1000000*'calc monthly loads'!$B$14</f>
        <v>163.38</v>
      </c>
      <c r="T700" s="1">
        <f>'load data'!P700/1000000*'calc monthly loads'!$B$14</f>
        <v>165.634</v>
      </c>
      <c r="U700" t="s">
        <v>13</v>
      </c>
      <c r="V700" s="3">
        <f>SUM(P700:T700)</f>
        <v>751.604</v>
      </c>
      <c r="W700" t="s">
        <v>14</v>
      </c>
      <c r="X700" s="3">
        <f>SUM(I700:O700)</f>
        <v>503.46799999999996</v>
      </c>
    </row>
    <row r="701" spans="6:24" ht="12.75">
      <c r="F701">
        <f>'load data'!A701</f>
        <v>121500</v>
      </c>
      <c r="G701">
        <f>'load data'!B701</f>
        <v>2</v>
      </c>
      <c r="I701" s="1">
        <f>'load data'!E701/1000000*'calc monthly loads'!$B$14</f>
        <v>156.247</v>
      </c>
      <c r="J701" s="1">
        <f>'load data'!F701/1000000*'calc monthly loads'!$B$14</f>
        <v>155.239</v>
      </c>
      <c r="K701" s="1">
        <f>'load data'!G701/1000000*'calc monthly loads'!$B$14</f>
        <v>157.71699999999998</v>
      </c>
      <c r="L701" s="1">
        <f>'load data'!H701/1000000*'calc monthly loads'!$B$14</f>
        <v>154.882</v>
      </c>
      <c r="M701" s="1">
        <f>'load data'!I701/1000000*'calc monthly loads'!$B$14</f>
        <v>146.965</v>
      </c>
      <c r="N701" s="1">
        <f>'load data'!J701/1000000*'calc monthly loads'!$B$14</f>
        <v>131.02599999999998</v>
      </c>
      <c r="O701" s="1">
        <f>'load data'!K701/1000000*'calc monthly loads'!$B$14</f>
        <v>117.502</v>
      </c>
      <c r="P701" s="1">
        <f>'load data'!L701/1000000*'calc monthly loads'!$B$14</f>
        <v>116.158</v>
      </c>
      <c r="Q701" s="1">
        <f>'load data'!M701/1000000*'calc monthly loads'!$B$14</f>
        <v>109.711</v>
      </c>
      <c r="R701" s="1">
        <f>'load data'!N701/1000000*'calc monthly loads'!$B$14</f>
        <v>89.523</v>
      </c>
      <c r="S701" s="1">
        <f>'load data'!O701/1000000*'calc monthly loads'!$B$14</f>
        <v>77.52499999999999</v>
      </c>
      <c r="T701" s="1">
        <f>'load data'!P701/1000000*'calc monthly loads'!$B$14</f>
        <v>70.651</v>
      </c>
      <c r="U701" t="s">
        <v>13</v>
      </c>
      <c r="V701" s="3">
        <f>SUM(I701:S701)</f>
        <v>1412.495</v>
      </c>
      <c r="W701" t="s">
        <v>14</v>
      </c>
      <c r="X701" s="3">
        <f>T701</f>
        <v>70.651</v>
      </c>
    </row>
    <row r="702" spans="6:24" ht="12.75">
      <c r="F702">
        <f>'load data'!A702</f>
        <v>121600</v>
      </c>
      <c r="G702">
        <f>'load data'!B702</f>
        <v>1</v>
      </c>
      <c r="H702">
        <v>62</v>
      </c>
      <c r="I702" s="1">
        <f>'load data'!E702/1000000*'calc monthly loads'!$B$14</f>
        <v>66.36</v>
      </c>
      <c r="J702" s="1">
        <f>'load data'!F702/1000000*'calc monthly loads'!$B$14</f>
        <v>67.991</v>
      </c>
      <c r="K702" s="1">
        <f>'load data'!G702/1000000*'calc monthly loads'!$B$14</f>
        <v>59.311</v>
      </c>
      <c r="L702" s="1">
        <f>'load data'!H702/1000000*'calc monthly loads'!$B$14</f>
        <v>63.973</v>
      </c>
      <c r="M702" s="1">
        <f>'load data'!I702/1000000*'calc monthly loads'!$B$14</f>
        <v>65.282</v>
      </c>
      <c r="N702" s="1">
        <f>'load data'!J702/1000000*'calc monthly loads'!$B$14</f>
        <v>67.172</v>
      </c>
      <c r="O702" s="1">
        <f>'load data'!K702/1000000*'calc monthly loads'!$B$14</f>
        <v>76.062</v>
      </c>
      <c r="P702" s="1">
        <f>'load data'!L702/1000000*'calc monthly loads'!$B$14</f>
        <v>85.414</v>
      </c>
      <c r="Q702" s="1">
        <f>'load data'!M702/1000000*'calc monthly loads'!$B$14</f>
        <v>118.531</v>
      </c>
      <c r="R702" s="1">
        <f>'load data'!N702/1000000*'calc monthly loads'!$B$14</f>
        <v>119.371</v>
      </c>
      <c r="S702" s="1">
        <f>'load data'!O702/1000000*'calc monthly loads'!$B$14</f>
        <v>129.17800000000003</v>
      </c>
      <c r="T702" s="1">
        <f>'load data'!P702/1000000*'calc monthly loads'!$B$14</f>
        <v>136.927</v>
      </c>
      <c r="U702" t="s">
        <v>13</v>
      </c>
      <c r="V702" s="3">
        <v>0</v>
      </c>
      <c r="W702" t="s">
        <v>14</v>
      </c>
      <c r="X702" s="3">
        <f>SUM(I702:T702)</f>
        <v>1055.572</v>
      </c>
    </row>
    <row r="703" spans="6:24" ht="12.75">
      <c r="F703">
        <f>'load data'!A703</f>
        <v>121600</v>
      </c>
      <c r="G703">
        <f>'load data'!B703</f>
        <v>2</v>
      </c>
      <c r="I703" s="1">
        <f>'load data'!E703/1000000*'calc monthly loads'!$B$14</f>
        <v>132.447</v>
      </c>
      <c r="J703" s="1">
        <f>'load data'!F703/1000000*'calc monthly loads'!$B$14</f>
        <v>124.516</v>
      </c>
      <c r="K703" s="1">
        <f>'load data'!G703/1000000*'calc monthly loads'!$B$14</f>
        <v>124.04700000000001</v>
      </c>
      <c r="L703" s="1">
        <f>'load data'!H703/1000000*'calc monthly loads'!$B$14</f>
        <v>121.926</v>
      </c>
      <c r="M703" s="1">
        <f>'load data'!I703/1000000*'calc monthly loads'!$B$14</f>
        <v>118.95799999999998</v>
      </c>
      <c r="N703" s="1">
        <f>'load data'!J703/1000000*'calc monthly loads'!$B$14</f>
        <v>118.391</v>
      </c>
      <c r="O703" s="1">
        <f>'load data'!K703/1000000*'calc monthly loads'!$B$14</f>
        <v>116.25600000000001</v>
      </c>
      <c r="P703" s="1">
        <f>'load data'!L703/1000000*'calc monthly loads'!$B$14</f>
        <v>107.884</v>
      </c>
      <c r="Q703" s="1">
        <f>'load data'!M703/1000000*'calc monthly loads'!$B$14</f>
        <v>106.715</v>
      </c>
      <c r="R703" s="1">
        <f>'load data'!N703/1000000*'calc monthly loads'!$B$14</f>
        <v>86.63900000000001</v>
      </c>
      <c r="S703" s="1">
        <f>'load data'!O703/1000000*'calc monthly loads'!$B$14</f>
        <v>75.124</v>
      </c>
      <c r="T703" s="1">
        <f>'load data'!P703/1000000*'calc monthly loads'!$B$14</f>
        <v>72.002</v>
      </c>
      <c r="U703" t="s">
        <v>13</v>
      </c>
      <c r="V703" s="3">
        <v>0</v>
      </c>
      <c r="W703" t="s">
        <v>14</v>
      </c>
      <c r="X703" s="3">
        <f>SUM(I703:T703)</f>
        <v>1304.905</v>
      </c>
    </row>
    <row r="704" spans="6:24" ht="12.75">
      <c r="F704">
        <f>'load data'!A704</f>
        <v>121700</v>
      </c>
      <c r="G704">
        <f>'load data'!B704</f>
        <v>1</v>
      </c>
      <c r="H704">
        <v>71</v>
      </c>
      <c r="I704" s="1">
        <f>'load data'!E704/1000000*'calc monthly loads'!$B$14</f>
        <v>69.195</v>
      </c>
      <c r="J704" s="1">
        <f>'load data'!F704/1000000*'calc monthly loads'!$B$14</f>
        <v>67.97699999999999</v>
      </c>
      <c r="K704" s="1">
        <f>'load data'!G704/1000000*'calc monthly loads'!$B$14</f>
        <v>62.909</v>
      </c>
      <c r="L704" s="1">
        <f>'load data'!H704/1000000*'calc monthly loads'!$B$14</f>
        <v>63.608999999999995</v>
      </c>
      <c r="M704" s="1">
        <f>'load data'!I704/1000000*'calc monthly loads'!$B$14</f>
        <v>63.77</v>
      </c>
      <c r="N704" s="1">
        <f>'load data'!J704/1000000*'calc monthly loads'!$B$14</f>
        <v>67.599</v>
      </c>
      <c r="O704" s="1">
        <f>'load data'!K704/1000000*'calc monthly loads'!$B$14</f>
        <v>71.428</v>
      </c>
      <c r="P704" s="1">
        <f>'load data'!L704/1000000*'calc monthly loads'!$B$14</f>
        <v>72.184</v>
      </c>
      <c r="Q704" s="1">
        <f>'load data'!M704/1000000*'calc monthly loads'!$B$14</f>
        <v>78.981</v>
      </c>
      <c r="R704" s="1">
        <f>'load data'!N704/1000000*'calc monthly loads'!$B$14</f>
        <v>89.761</v>
      </c>
      <c r="S704" s="1">
        <f>'load data'!O704/1000000*'calc monthly loads'!$B$14</f>
        <v>104.3</v>
      </c>
      <c r="T704" s="1">
        <f>'load data'!P704/1000000*'calc monthly loads'!$B$14</f>
        <v>106.596</v>
      </c>
      <c r="U704" t="s">
        <v>13</v>
      </c>
      <c r="V704" s="3">
        <v>0</v>
      </c>
      <c r="W704" t="s">
        <v>14</v>
      </c>
      <c r="X704" s="3">
        <f>SUM(I704:T704)</f>
        <v>918.3089999999999</v>
      </c>
    </row>
    <row r="705" spans="6:24" ht="12.75">
      <c r="F705">
        <f>'load data'!A705</f>
        <v>121700</v>
      </c>
      <c r="G705">
        <f>'load data'!B705</f>
        <v>2</v>
      </c>
      <c r="I705" s="1">
        <f>'load data'!E705/1000000*'calc monthly loads'!$B$14</f>
        <v>105.98</v>
      </c>
      <c r="J705" s="1">
        <f>'load data'!F705/1000000*'calc monthly loads'!$B$14</f>
        <v>100.27499999999999</v>
      </c>
      <c r="K705" s="1">
        <f>'load data'!G705/1000000*'calc monthly loads'!$B$14</f>
        <v>98.82600000000001</v>
      </c>
      <c r="L705" s="1">
        <f>'load data'!H705/1000000*'calc monthly loads'!$B$14</f>
        <v>103.761</v>
      </c>
      <c r="M705" s="1">
        <f>'load data'!I705/1000000*'calc monthly loads'!$B$14</f>
        <v>105.574</v>
      </c>
      <c r="N705" s="1">
        <f>'load data'!J705/1000000*'calc monthly loads'!$B$14</f>
        <v>104.713</v>
      </c>
      <c r="O705" s="1">
        <f>'load data'!K705/1000000*'calc monthly loads'!$B$14</f>
        <v>100.121</v>
      </c>
      <c r="P705" s="1">
        <f>'load data'!L705/1000000*'calc monthly loads'!$B$14</f>
        <v>88.2</v>
      </c>
      <c r="Q705" s="1">
        <f>'load data'!M705/1000000*'calc monthly loads'!$B$14</f>
        <v>82.11</v>
      </c>
      <c r="R705" s="1">
        <f>'load data'!N705/1000000*'calc monthly loads'!$B$14</f>
        <v>75.572</v>
      </c>
      <c r="S705" s="1">
        <f>'load data'!O705/1000000*'calc monthly loads'!$B$14</f>
        <v>70</v>
      </c>
      <c r="T705" s="1">
        <f>'load data'!P705/1000000*'calc monthly loads'!$B$14</f>
        <v>64.617</v>
      </c>
      <c r="U705" t="s">
        <v>13</v>
      </c>
      <c r="V705" s="3">
        <v>0</v>
      </c>
      <c r="W705" t="s">
        <v>14</v>
      </c>
      <c r="X705" s="3">
        <f>SUM(I705:T705)</f>
        <v>1099.749</v>
      </c>
    </row>
    <row r="706" spans="6:24" ht="12.75">
      <c r="F706">
        <f>'load data'!A706</f>
        <v>121800</v>
      </c>
      <c r="G706">
        <f>'load data'!B706</f>
        <v>1</v>
      </c>
      <c r="H706">
        <v>11</v>
      </c>
      <c r="I706" s="1">
        <f>'load data'!E706/1000000*'calc monthly loads'!$B$14</f>
        <v>59.584</v>
      </c>
      <c r="J706" s="1">
        <f>'load data'!F706/1000000*'calc monthly loads'!$B$14</f>
        <v>59.87800000000001</v>
      </c>
      <c r="K706" s="1">
        <f>'load data'!G706/1000000*'calc monthly loads'!$B$14</f>
        <v>64.05</v>
      </c>
      <c r="L706" s="1">
        <f>'load data'!H706/1000000*'calc monthly loads'!$B$14</f>
        <v>69.076</v>
      </c>
      <c r="M706" s="1">
        <f>'load data'!I706/1000000*'calc monthly loads'!$B$14</f>
        <v>70.532</v>
      </c>
      <c r="N706" s="1">
        <f>'load data'!J706/1000000*'calc monthly loads'!$B$14</f>
        <v>78.19</v>
      </c>
      <c r="O706" s="1">
        <f>'load data'!K706/1000000*'calc monthly loads'!$B$14</f>
        <v>93.49900000000001</v>
      </c>
      <c r="P706" s="1">
        <f>'load data'!L706/1000000*'calc monthly loads'!$B$14</f>
        <v>117.18</v>
      </c>
      <c r="Q706" s="1">
        <f>'load data'!M706/1000000*'calc monthly loads'!$B$14</f>
        <v>157.668</v>
      </c>
      <c r="R706" s="1">
        <f>'load data'!N706/1000000*'calc monthly loads'!$B$14</f>
        <v>157.437</v>
      </c>
      <c r="S706" s="1">
        <f>'load data'!O706/1000000*'calc monthly loads'!$B$14</f>
        <v>158.627</v>
      </c>
      <c r="T706" s="1">
        <f>'load data'!P706/1000000*'calc monthly loads'!$B$14</f>
        <v>161.588</v>
      </c>
      <c r="U706" t="s">
        <v>13</v>
      </c>
      <c r="V706" s="3">
        <f>SUM(P706:T706)</f>
        <v>752.5</v>
      </c>
      <c r="W706" t="s">
        <v>14</v>
      </c>
      <c r="X706" s="3">
        <f>SUM(I706:O706)</f>
        <v>494.809</v>
      </c>
    </row>
    <row r="707" spans="6:24" ht="12.75">
      <c r="F707">
        <f>'load data'!A707</f>
        <v>121800</v>
      </c>
      <c r="G707">
        <f>'load data'!B707</f>
        <v>2</v>
      </c>
      <c r="I707" s="1">
        <f>'load data'!E707/1000000*'calc monthly loads'!$B$14</f>
        <v>152.558</v>
      </c>
      <c r="J707" s="1">
        <f>'load data'!F707/1000000*'calc monthly loads'!$B$14</f>
        <v>162.911</v>
      </c>
      <c r="K707" s="1">
        <f>'load data'!G707/1000000*'calc monthly loads'!$B$14</f>
        <v>152.593</v>
      </c>
      <c r="L707" s="1">
        <f>'load data'!H707/1000000*'calc monthly loads'!$B$14</f>
        <v>149.282</v>
      </c>
      <c r="M707" s="1">
        <f>'load data'!I707/1000000*'calc monthly loads'!$B$14</f>
        <v>141.37199999999999</v>
      </c>
      <c r="N707" s="1">
        <f>'load data'!J707/1000000*'calc monthly loads'!$B$14</f>
        <v>128.891</v>
      </c>
      <c r="O707" s="1">
        <f>'load data'!K707/1000000*'calc monthly loads'!$B$14</f>
        <v>119.462</v>
      </c>
      <c r="P707" s="1">
        <f>'load data'!L707/1000000*'calc monthly loads'!$B$14</f>
        <v>118.384</v>
      </c>
      <c r="Q707" s="1">
        <f>'load data'!M707/1000000*'calc monthly loads'!$B$14</f>
        <v>113.414</v>
      </c>
      <c r="R707" s="1">
        <f>'load data'!N707/1000000*'calc monthly loads'!$B$14</f>
        <v>99.94600000000001</v>
      </c>
      <c r="S707" s="1">
        <f>'load data'!O707/1000000*'calc monthly loads'!$B$14</f>
        <v>85.246</v>
      </c>
      <c r="T707" s="1">
        <f>'load data'!P707/1000000*'calc monthly loads'!$B$14</f>
        <v>65.352</v>
      </c>
      <c r="U707" t="s">
        <v>13</v>
      </c>
      <c r="V707" s="3">
        <f>SUM(I707:S707)</f>
        <v>1424.059</v>
      </c>
      <c r="W707" t="s">
        <v>14</v>
      </c>
      <c r="X707" s="3">
        <f>T707</f>
        <v>65.352</v>
      </c>
    </row>
    <row r="708" spans="6:24" ht="12.75">
      <c r="F708">
        <f>'load data'!A708</f>
        <v>121900</v>
      </c>
      <c r="G708">
        <f>'load data'!B708</f>
        <v>1</v>
      </c>
      <c r="H708">
        <v>21</v>
      </c>
      <c r="I708" s="1">
        <f>'load data'!E708/1000000*'calc monthly loads'!$B$14</f>
        <v>60.486999999999995</v>
      </c>
      <c r="J708" s="1">
        <f>'load data'!F708/1000000*'calc monthly loads'!$B$14</f>
        <v>60.913999999999994</v>
      </c>
      <c r="K708" s="1">
        <f>'load data'!G708/1000000*'calc monthly loads'!$B$14</f>
        <v>62.71999999999999</v>
      </c>
      <c r="L708" s="1">
        <f>'load data'!H708/1000000*'calc monthly loads'!$B$14</f>
        <v>61.397</v>
      </c>
      <c r="M708" s="1">
        <f>'load data'!I708/1000000*'calc monthly loads'!$B$14</f>
        <v>67.97</v>
      </c>
      <c r="N708" s="1">
        <f>'load data'!J708/1000000*'calc monthly loads'!$B$14</f>
        <v>78.827</v>
      </c>
      <c r="O708" s="1">
        <f>'load data'!K708/1000000*'calc monthly loads'!$B$14</f>
        <v>98.29400000000001</v>
      </c>
      <c r="P708" s="1">
        <f>'load data'!L708/1000000*'calc monthly loads'!$B$14</f>
        <v>124.726</v>
      </c>
      <c r="Q708" s="1">
        <f>'load data'!M708/1000000*'calc monthly loads'!$B$14</f>
        <v>156.436</v>
      </c>
      <c r="R708" s="1">
        <f>'load data'!N708/1000000*'calc monthly loads'!$B$14</f>
        <v>160.888</v>
      </c>
      <c r="S708" s="1">
        <f>'load data'!O708/1000000*'calc monthly loads'!$B$14</f>
        <v>165.38899999999998</v>
      </c>
      <c r="T708" s="1">
        <f>'load data'!P708/1000000*'calc monthly loads'!$B$14</f>
        <v>165.319</v>
      </c>
      <c r="U708" t="s">
        <v>13</v>
      </c>
      <c r="V708" s="3">
        <f>SUM(P708:T708)</f>
        <v>772.758</v>
      </c>
      <c r="W708" t="s">
        <v>14</v>
      </c>
      <c r="X708" s="3">
        <f>SUM(I708:O708)</f>
        <v>490.6089999999999</v>
      </c>
    </row>
    <row r="709" spans="6:24" ht="12.75">
      <c r="F709">
        <f>'load data'!A709</f>
        <v>121900</v>
      </c>
      <c r="G709">
        <f>'load data'!B709</f>
        <v>2</v>
      </c>
      <c r="I709" s="1">
        <f>'load data'!E709/1000000*'calc monthly loads'!$B$14</f>
        <v>163.61100000000002</v>
      </c>
      <c r="J709" s="1">
        <f>'load data'!F709/1000000*'calc monthly loads'!$B$14</f>
        <v>162.10600000000002</v>
      </c>
      <c r="K709" s="1">
        <f>'load data'!G709/1000000*'calc monthly loads'!$B$14</f>
        <v>160.67100000000002</v>
      </c>
      <c r="L709" s="1">
        <f>'load data'!H709/1000000*'calc monthly loads'!$B$14</f>
        <v>157.626</v>
      </c>
      <c r="M709" s="1">
        <f>'load data'!I709/1000000*'calc monthly loads'!$B$14</f>
        <v>147.847</v>
      </c>
      <c r="N709" s="1">
        <f>'load data'!J709/1000000*'calc monthly loads'!$B$14</f>
        <v>138.635</v>
      </c>
      <c r="O709" s="1">
        <f>'load data'!K709/1000000*'calc monthly loads'!$B$14</f>
        <v>123.641</v>
      </c>
      <c r="P709" s="1">
        <f>'load data'!L709/1000000*'calc monthly loads'!$B$14</f>
        <v>121.21200000000002</v>
      </c>
      <c r="Q709" s="1">
        <f>'load data'!M709/1000000*'calc monthly loads'!$B$14</f>
        <v>112.61600000000001</v>
      </c>
      <c r="R709" s="1">
        <f>'load data'!N709/1000000*'calc monthly loads'!$B$14</f>
        <v>87.94800000000001</v>
      </c>
      <c r="S709" s="1">
        <f>'load data'!O709/1000000*'calc monthly loads'!$B$14</f>
        <v>73.40899999999999</v>
      </c>
      <c r="T709" s="1">
        <f>'load data'!P709/1000000*'calc monthly loads'!$B$14</f>
        <v>66.815</v>
      </c>
      <c r="U709" t="s">
        <v>13</v>
      </c>
      <c r="V709" s="3">
        <f>SUM(I709:S709)</f>
        <v>1449.3220000000001</v>
      </c>
      <c r="W709" t="s">
        <v>14</v>
      </c>
      <c r="X709" s="3">
        <f>T709</f>
        <v>66.815</v>
      </c>
    </row>
    <row r="710" spans="6:24" ht="12.75">
      <c r="F710">
        <f>'load data'!A710</f>
        <v>122000</v>
      </c>
      <c r="G710">
        <f>'load data'!B710</f>
        <v>1</v>
      </c>
      <c r="H710">
        <v>32</v>
      </c>
      <c r="I710" s="1">
        <f>'load data'!E710/1000000*'calc monthly loads'!$B$14</f>
        <v>62.678000000000004</v>
      </c>
      <c r="J710" s="1">
        <f>'load data'!F710/1000000*'calc monthly loads'!$B$14</f>
        <v>61.999</v>
      </c>
      <c r="K710" s="1">
        <f>'load data'!G710/1000000*'calc monthly loads'!$B$14</f>
        <v>64.204</v>
      </c>
      <c r="L710" s="1">
        <f>'load data'!H710/1000000*'calc monthly loads'!$B$14</f>
        <v>68.971</v>
      </c>
      <c r="M710" s="1">
        <f>'load data'!I710/1000000*'calc monthly loads'!$B$14</f>
        <v>69.993</v>
      </c>
      <c r="N710" s="1">
        <f>'load data'!J710/1000000*'calc monthly loads'!$B$14</f>
        <v>78.62400000000001</v>
      </c>
      <c r="O710" s="1">
        <f>'load data'!K710/1000000*'calc monthly loads'!$B$14</f>
        <v>95.228</v>
      </c>
      <c r="P710" s="1">
        <f>'load data'!L710/1000000*'calc monthly loads'!$B$14</f>
        <v>134.638</v>
      </c>
      <c r="Q710" s="1">
        <f>'load data'!M710/1000000*'calc monthly loads'!$B$14</f>
        <v>160.118</v>
      </c>
      <c r="R710" s="1">
        <f>'load data'!N710/1000000*'calc monthly loads'!$B$14</f>
        <v>152.705</v>
      </c>
      <c r="S710" s="1">
        <f>'load data'!O710/1000000*'calc monthly loads'!$B$14</f>
        <v>181.44</v>
      </c>
      <c r="T710" s="1">
        <f>'load data'!P710/1000000*'calc monthly loads'!$B$14</f>
        <v>158.697</v>
      </c>
      <c r="U710" t="s">
        <v>13</v>
      </c>
      <c r="V710" s="3">
        <f>SUM(P710:T710)</f>
        <v>787.5980000000001</v>
      </c>
      <c r="W710" t="s">
        <v>14</v>
      </c>
      <c r="X710" s="3">
        <f>SUM(I710:O710)</f>
        <v>501.697</v>
      </c>
    </row>
    <row r="711" spans="6:24" ht="12.75">
      <c r="F711">
        <f>'load data'!A711</f>
        <v>122000</v>
      </c>
      <c r="G711">
        <f>'load data'!B711</f>
        <v>2</v>
      </c>
      <c r="I711" s="1">
        <f>'load data'!E711/1000000*'calc monthly loads'!$B$14</f>
        <v>157.5</v>
      </c>
      <c r="J711" s="1">
        <f>'load data'!F711/1000000*'calc monthly loads'!$B$14</f>
        <v>156.674</v>
      </c>
      <c r="K711" s="1">
        <f>'load data'!G711/1000000*'calc monthly loads'!$B$14</f>
        <v>157.03799999999998</v>
      </c>
      <c r="L711" s="1">
        <f>'load data'!H711/1000000*'calc monthly loads'!$B$14</f>
        <v>149.751</v>
      </c>
      <c r="M711" s="1">
        <f>'load data'!I711/1000000*'calc monthly loads'!$B$14</f>
        <v>151.51500000000001</v>
      </c>
      <c r="N711" s="1">
        <f>'load data'!J711/1000000*'calc monthly loads'!$B$14</f>
        <v>138.796</v>
      </c>
      <c r="O711" s="1">
        <f>'load data'!K711/1000000*'calc monthly loads'!$B$14</f>
        <v>128.443</v>
      </c>
      <c r="P711" s="1">
        <f>'load data'!L711/1000000*'calc monthly loads'!$B$14</f>
        <v>123.28399999999999</v>
      </c>
      <c r="Q711" s="1">
        <f>'load data'!M711/1000000*'calc monthly loads'!$B$14</f>
        <v>118.09</v>
      </c>
      <c r="R711" s="1">
        <f>'load data'!N711/1000000*'calc monthly loads'!$B$14</f>
        <v>98.147</v>
      </c>
      <c r="S711" s="1">
        <f>'load data'!O711/1000000*'calc monthly loads'!$B$14</f>
        <v>81.62</v>
      </c>
      <c r="T711" s="1">
        <f>'load data'!P711/1000000*'calc monthly loads'!$B$14</f>
        <v>70.616</v>
      </c>
      <c r="U711" t="s">
        <v>13</v>
      </c>
      <c r="V711" s="3">
        <f>SUM(I711:S711)</f>
        <v>1460.8579999999997</v>
      </c>
      <c r="W711" t="s">
        <v>14</v>
      </c>
      <c r="X711" s="3">
        <f>T711</f>
        <v>70.616</v>
      </c>
    </row>
    <row r="712" spans="6:24" ht="12.75">
      <c r="F712">
        <f>'load data'!A712</f>
        <v>122100</v>
      </c>
      <c r="G712">
        <f>'load data'!B712</f>
        <v>1</v>
      </c>
      <c r="H712">
        <v>42</v>
      </c>
      <c r="I712" s="1">
        <f>'load data'!E712/1000000*'calc monthly loads'!$B$14</f>
        <v>68.026</v>
      </c>
      <c r="J712" s="1">
        <f>'load data'!F712/1000000*'calc monthly loads'!$B$14</f>
        <v>63.833000000000006</v>
      </c>
      <c r="K712" s="1">
        <f>'load data'!G712/1000000*'calc monthly loads'!$B$14</f>
        <v>63.721</v>
      </c>
      <c r="L712" s="1">
        <f>'load data'!H712/1000000*'calc monthly loads'!$B$14</f>
        <v>66.794</v>
      </c>
      <c r="M712" s="1">
        <f>'load data'!I712/1000000*'calc monthly loads'!$B$14</f>
        <v>70.546</v>
      </c>
      <c r="N712" s="1">
        <f>'load data'!J712/1000000*'calc monthly loads'!$B$14</f>
        <v>81.116</v>
      </c>
      <c r="O712" s="1">
        <f>'load data'!K712/1000000*'calc monthly loads'!$B$14</f>
        <v>97.433</v>
      </c>
      <c r="P712" s="1">
        <f>'load data'!L712/1000000*'calc monthly loads'!$B$14</f>
        <v>120.694</v>
      </c>
      <c r="Q712" s="1">
        <f>'load data'!M712/1000000*'calc monthly loads'!$B$14</f>
        <v>158.179</v>
      </c>
      <c r="R712" s="1">
        <f>'load data'!N712/1000000*'calc monthly loads'!$B$14</f>
        <v>158.284</v>
      </c>
      <c r="S712" s="1">
        <f>'load data'!O712/1000000*'calc monthly loads'!$B$14</f>
        <v>156.84199999999998</v>
      </c>
      <c r="T712" s="1">
        <f>'load data'!P712/1000000*'calc monthly loads'!$B$14</f>
        <v>159.502</v>
      </c>
      <c r="U712" t="s">
        <v>13</v>
      </c>
      <c r="V712" s="3">
        <f>SUM(P712:T712)</f>
        <v>753.501</v>
      </c>
      <c r="W712" t="s">
        <v>14</v>
      </c>
      <c r="X712" s="3">
        <f>SUM(I712:O712)</f>
        <v>511.469</v>
      </c>
    </row>
    <row r="713" spans="6:24" ht="12.75">
      <c r="F713">
        <f>'load data'!A713</f>
        <v>122100</v>
      </c>
      <c r="G713">
        <f>'load data'!B713</f>
        <v>2</v>
      </c>
      <c r="I713" s="1">
        <f>'load data'!E713/1000000*'calc monthly loads'!$B$14</f>
        <v>154.917</v>
      </c>
      <c r="J713" s="1">
        <f>'load data'!F713/1000000*'calc monthly loads'!$B$14</f>
        <v>153.79</v>
      </c>
      <c r="K713" s="1">
        <f>'load data'!G713/1000000*'calc monthly loads'!$B$14</f>
        <v>149.443</v>
      </c>
      <c r="L713" s="1">
        <f>'load data'!H713/1000000*'calc monthly loads'!$B$14</f>
        <v>150.857</v>
      </c>
      <c r="M713" s="1">
        <f>'load data'!I713/1000000*'calc monthly loads'!$B$14</f>
        <v>141.96</v>
      </c>
      <c r="N713" s="1">
        <f>'load data'!J713/1000000*'calc monthly loads'!$B$14</f>
        <v>128.81400000000002</v>
      </c>
      <c r="O713" s="1">
        <f>'load data'!K713/1000000*'calc monthly loads'!$B$14</f>
        <v>120.85499999999999</v>
      </c>
      <c r="P713" s="1">
        <f>'load data'!L713/1000000*'calc monthly loads'!$B$14</f>
        <v>115.03800000000001</v>
      </c>
      <c r="Q713" s="1">
        <f>'load data'!M713/1000000*'calc monthly loads'!$B$14</f>
        <v>105.329</v>
      </c>
      <c r="R713" s="1">
        <f>'load data'!N713/1000000*'calc monthly loads'!$B$14</f>
        <v>88.207</v>
      </c>
      <c r="S713" s="1">
        <f>'load data'!O713/1000000*'calc monthly loads'!$B$14</f>
        <v>82.08200000000001</v>
      </c>
      <c r="T713" s="1">
        <f>'load data'!P713/1000000*'calc monthly loads'!$B$14</f>
        <v>70.49000000000001</v>
      </c>
      <c r="U713" t="s">
        <v>13</v>
      </c>
      <c r="V713" s="3">
        <f>SUM(I713:S713)</f>
        <v>1391.2920000000001</v>
      </c>
      <c r="W713" t="s">
        <v>14</v>
      </c>
      <c r="X713" s="3">
        <f>T713</f>
        <v>70.49000000000001</v>
      </c>
    </row>
    <row r="714" spans="6:24" ht="12.75">
      <c r="F714">
        <f>'load data'!A714</f>
        <v>122200</v>
      </c>
      <c r="G714">
        <f>'load data'!B714</f>
        <v>1</v>
      </c>
      <c r="H714">
        <v>52</v>
      </c>
      <c r="I714" s="1">
        <f>'load data'!E714/1000000*'calc monthly loads'!$B$14</f>
        <v>64.204</v>
      </c>
      <c r="J714" s="1">
        <f>'load data'!F714/1000000*'calc monthly loads'!$B$14</f>
        <v>62.846</v>
      </c>
      <c r="K714" s="1">
        <f>'load data'!G714/1000000*'calc monthly loads'!$B$14</f>
        <v>62.99999999999999</v>
      </c>
      <c r="L714" s="1">
        <f>'load data'!H714/1000000*'calc monthly loads'!$B$14</f>
        <v>62.055</v>
      </c>
      <c r="M714" s="1">
        <f>'load data'!I714/1000000*'calc monthly loads'!$B$14</f>
        <v>67.83</v>
      </c>
      <c r="N714" s="1">
        <f>'load data'!J714/1000000*'calc monthly loads'!$B$14</f>
        <v>74.52199999999999</v>
      </c>
      <c r="O714" s="1">
        <f>'load data'!K714/1000000*'calc monthly loads'!$B$14</f>
        <v>86.716</v>
      </c>
      <c r="P714" s="1">
        <f>'load data'!L714/1000000*'calc monthly loads'!$B$14</f>
        <v>111.28599999999999</v>
      </c>
      <c r="Q714" s="1">
        <f>'load data'!M714/1000000*'calc monthly loads'!$B$14</f>
        <v>147.588</v>
      </c>
      <c r="R714" s="1">
        <f>'load data'!N714/1000000*'calc monthly loads'!$B$14</f>
        <v>149.142</v>
      </c>
      <c r="S714" s="1">
        <f>'load data'!O714/1000000*'calc monthly loads'!$B$14</f>
        <v>149.373</v>
      </c>
      <c r="T714" s="1">
        <f>'load data'!P714/1000000*'calc monthly loads'!$B$14</f>
        <v>149.737</v>
      </c>
      <c r="U714" t="s">
        <v>13</v>
      </c>
      <c r="V714" s="3">
        <f>SUM(P714:T714)</f>
        <v>707.1259999999999</v>
      </c>
      <c r="W714" t="s">
        <v>14</v>
      </c>
      <c r="X714" s="3">
        <f>SUM(I714:O714)</f>
        <v>481.173</v>
      </c>
    </row>
    <row r="715" spans="6:24" ht="12.75">
      <c r="F715">
        <f>'load data'!A715</f>
        <v>122200</v>
      </c>
      <c r="G715">
        <f>'load data'!B715</f>
        <v>2</v>
      </c>
      <c r="I715" s="1">
        <f>'load data'!E715/1000000*'calc monthly loads'!$B$14</f>
        <v>144.669</v>
      </c>
      <c r="J715" s="1">
        <f>'load data'!F715/1000000*'calc monthly loads'!$B$14</f>
        <v>142.191</v>
      </c>
      <c r="K715" s="1">
        <f>'load data'!G715/1000000*'calc monthly loads'!$B$14</f>
        <v>141.554</v>
      </c>
      <c r="L715" s="1">
        <f>'load data'!H715/1000000*'calc monthly loads'!$B$14</f>
        <v>135.898</v>
      </c>
      <c r="M715" s="1">
        <f>'load data'!I715/1000000*'calc monthly loads'!$B$14</f>
        <v>136.234</v>
      </c>
      <c r="N715" s="1">
        <f>'load data'!J715/1000000*'calc monthly loads'!$B$14</f>
        <v>124.943</v>
      </c>
      <c r="O715" s="1">
        <f>'load data'!K715/1000000*'calc monthly loads'!$B$14</f>
        <v>114.82799999999999</v>
      </c>
      <c r="P715" s="1">
        <f>'load data'!L715/1000000*'calc monthly loads'!$B$14</f>
        <v>110.278</v>
      </c>
      <c r="Q715" s="1">
        <f>'load data'!M715/1000000*'calc monthly loads'!$B$14</f>
        <v>110.691</v>
      </c>
      <c r="R715" s="1">
        <f>'load data'!N715/1000000*'calc monthly loads'!$B$14</f>
        <v>88.93499999999999</v>
      </c>
      <c r="S715" s="1">
        <f>'load data'!O715/1000000*'calc monthly loads'!$B$14</f>
        <v>82.25699999999999</v>
      </c>
      <c r="T715" s="1">
        <f>'load data'!P715/1000000*'calc monthly loads'!$B$14</f>
        <v>69.405</v>
      </c>
      <c r="U715" t="s">
        <v>13</v>
      </c>
      <c r="V715" s="3">
        <f>SUM(I715:S715)</f>
        <v>1332.478</v>
      </c>
      <c r="W715" t="s">
        <v>14</v>
      </c>
      <c r="X715" s="3">
        <f>T715</f>
        <v>69.405</v>
      </c>
    </row>
    <row r="716" spans="6:24" ht="12.75">
      <c r="F716">
        <f>'load data'!A716</f>
        <v>122300</v>
      </c>
      <c r="G716">
        <f>'load data'!B716</f>
        <v>1</v>
      </c>
      <c r="H716">
        <v>62</v>
      </c>
      <c r="I716" s="1">
        <f>'load data'!E716/1000000*'calc monthly loads'!$B$14</f>
        <v>66.045</v>
      </c>
      <c r="J716" s="1">
        <f>'load data'!F716/1000000*'calc monthly loads'!$B$14</f>
        <v>62.118</v>
      </c>
      <c r="K716" s="1">
        <f>'load data'!G716/1000000*'calc monthly loads'!$B$14</f>
        <v>61.292</v>
      </c>
      <c r="L716" s="1">
        <f>'load data'!H716/1000000*'calc monthly loads'!$B$14</f>
        <v>63.525</v>
      </c>
      <c r="M716" s="1">
        <f>'load data'!I716/1000000*'calc monthly loads'!$B$14</f>
        <v>63.098</v>
      </c>
      <c r="N716" s="1">
        <f>'load data'!J716/1000000*'calc monthly loads'!$B$14</f>
        <v>69.73400000000001</v>
      </c>
      <c r="O716" s="1">
        <f>'load data'!K716/1000000*'calc monthly loads'!$B$14</f>
        <v>75.00500000000001</v>
      </c>
      <c r="P716" s="1">
        <f>'load data'!L716/1000000*'calc monthly loads'!$B$14</f>
        <v>80.612</v>
      </c>
      <c r="Q716" s="1">
        <f>'load data'!M716/1000000*'calc monthly loads'!$B$14</f>
        <v>106.008</v>
      </c>
      <c r="R716" s="1">
        <f>'load data'!N716/1000000*'calc monthly loads'!$B$14</f>
        <v>117.075</v>
      </c>
      <c r="S716" s="1">
        <f>'load data'!O716/1000000*'calc monthly loads'!$B$14</f>
        <v>125.99300000000001</v>
      </c>
      <c r="T716" s="1">
        <f>'load data'!P716/1000000*'calc monthly loads'!$B$14</f>
        <v>125.02699999999999</v>
      </c>
      <c r="U716" t="s">
        <v>13</v>
      </c>
      <c r="V716" s="3">
        <v>0</v>
      </c>
      <c r="W716" t="s">
        <v>14</v>
      </c>
      <c r="X716" s="3">
        <f aca="true" t="shared" si="8" ref="X716:X721">SUM(I716:T716)</f>
        <v>1015.5320000000002</v>
      </c>
    </row>
    <row r="717" spans="6:24" ht="12.75">
      <c r="F717">
        <f>'load data'!A717</f>
        <v>122300</v>
      </c>
      <c r="G717">
        <f>'load data'!B717</f>
        <v>2</v>
      </c>
      <c r="I717" s="1">
        <f>'load data'!E717/1000000*'calc monthly loads'!$B$14</f>
        <v>117.929</v>
      </c>
      <c r="J717" s="1">
        <f>'load data'!F717/1000000*'calc monthly loads'!$B$14</f>
        <v>120.274</v>
      </c>
      <c r="K717" s="1">
        <f>'load data'!G717/1000000*'calc monthly loads'!$B$14</f>
        <v>122.45100000000001</v>
      </c>
      <c r="L717" s="1">
        <f>'load data'!H717/1000000*'calc monthly loads'!$B$14</f>
        <v>117.95700000000001</v>
      </c>
      <c r="M717" s="1">
        <f>'load data'!I717/1000000*'calc monthly loads'!$B$14</f>
        <v>119.371</v>
      </c>
      <c r="N717" s="1">
        <f>'load data'!J717/1000000*'calc monthly loads'!$B$14</f>
        <v>115.955</v>
      </c>
      <c r="O717" s="1">
        <f>'load data'!K717/1000000*'calc monthly loads'!$B$14</f>
        <v>109.305</v>
      </c>
      <c r="P717" s="1">
        <f>'load data'!L717/1000000*'calc monthly loads'!$B$14</f>
        <v>106.666</v>
      </c>
      <c r="Q717" s="1">
        <f>'load data'!M717/1000000*'calc monthly loads'!$B$14</f>
        <v>104.916</v>
      </c>
      <c r="R717" s="1">
        <f>'load data'!N717/1000000*'calc monthly loads'!$B$14</f>
        <v>89.915</v>
      </c>
      <c r="S717" s="1">
        <f>'load data'!O717/1000000*'calc monthly loads'!$B$14</f>
        <v>84.29400000000001</v>
      </c>
      <c r="T717" s="1">
        <f>'load data'!P717/1000000*'calc monthly loads'!$B$14</f>
        <v>73.5</v>
      </c>
      <c r="U717" t="s">
        <v>13</v>
      </c>
      <c r="V717" s="3">
        <v>0</v>
      </c>
      <c r="W717" t="s">
        <v>14</v>
      </c>
      <c r="X717" s="3">
        <f t="shared" si="8"/>
        <v>1282.533</v>
      </c>
    </row>
    <row r="718" spans="6:24" ht="12.75">
      <c r="F718">
        <f>'load data'!A718</f>
        <v>122400</v>
      </c>
      <c r="G718">
        <f>'load data'!B718</f>
        <v>1</v>
      </c>
      <c r="H718">
        <v>71</v>
      </c>
      <c r="I718" s="1">
        <f>'load data'!E718/1000000*'calc monthly loads'!$B$14</f>
        <v>69.552</v>
      </c>
      <c r="J718" s="1">
        <f>'load data'!F718/1000000*'calc monthly loads'!$B$14</f>
        <v>63.623</v>
      </c>
      <c r="K718" s="1">
        <f>'load data'!G718/1000000*'calc monthly loads'!$B$14</f>
        <v>65.1</v>
      </c>
      <c r="L718" s="1">
        <f>'load data'!H718/1000000*'calc monthly loads'!$B$14</f>
        <v>64.91799999999999</v>
      </c>
      <c r="M718" s="1">
        <f>'load data'!I718/1000000*'calc monthly loads'!$B$14</f>
        <v>67.788</v>
      </c>
      <c r="N718" s="1">
        <f>'load data'!J718/1000000*'calc monthly loads'!$B$14</f>
        <v>71.687</v>
      </c>
      <c r="O718" s="1">
        <f>'load data'!K718/1000000*'calc monthly loads'!$B$14</f>
        <v>74.018</v>
      </c>
      <c r="P718" s="1">
        <f>'load data'!L718/1000000*'calc monthly loads'!$B$14</f>
        <v>73.57000000000001</v>
      </c>
      <c r="Q718" s="1">
        <f>'load data'!M718/1000000*'calc monthly loads'!$B$14</f>
        <v>85.057</v>
      </c>
      <c r="R718" s="1">
        <f>'load data'!N718/1000000*'calc monthly loads'!$B$14</f>
        <v>86.142</v>
      </c>
      <c r="S718" s="1">
        <f>'load data'!O718/1000000*'calc monthly loads'!$B$14</f>
        <v>97.44699999999999</v>
      </c>
      <c r="T718" s="1">
        <f>'load data'!P718/1000000*'calc monthly loads'!$B$14</f>
        <v>99.211</v>
      </c>
      <c r="U718" t="s">
        <v>13</v>
      </c>
      <c r="V718" s="3">
        <v>0</v>
      </c>
      <c r="W718" t="s">
        <v>14</v>
      </c>
      <c r="X718" s="3">
        <f t="shared" si="8"/>
        <v>918.1130000000002</v>
      </c>
    </row>
    <row r="719" spans="6:24" ht="12.75">
      <c r="F719">
        <f>'load data'!A719</f>
        <v>122400</v>
      </c>
      <c r="G719">
        <f>'load data'!B719</f>
        <v>2</v>
      </c>
      <c r="I719" s="1">
        <f>'load data'!E719/1000000*'calc monthly loads'!$B$14</f>
        <v>93.562</v>
      </c>
      <c r="J719" s="1">
        <f>'load data'!F719/1000000*'calc monthly loads'!$B$14</f>
        <v>94.661</v>
      </c>
      <c r="K719" s="1">
        <f>'load data'!G719/1000000*'calc monthly loads'!$B$14</f>
        <v>91.896</v>
      </c>
      <c r="L719" s="1">
        <f>'load data'!H719/1000000*'calc monthly loads'!$B$14</f>
        <v>95.05300000000001</v>
      </c>
      <c r="M719" s="1">
        <f>'load data'!I719/1000000*'calc monthly loads'!$B$14</f>
        <v>98.77</v>
      </c>
      <c r="N719" s="1">
        <f>'load data'!J719/1000000*'calc monthly loads'!$B$14</f>
        <v>89.754</v>
      </c>
      <c r="O719" s="1">
        <f>'load data'!K719/1000000*'calc monthly loads'!$B$14</f>
        <v>75.55799999999999</v>
      </c>
      <c r="P719" s="1">
        <f>'load data'!L719/1000000*'calc monthly loads'!$B$14</f>
        <v>71.638</v>
      </c>
      <c r="Q719" s="1">
        <f>'load data'!M719/1000000*'calc monthly loads'!$B$14</f>
        <v>67.732</v>
      </c>
      <c r="R719" s="1">
        <f>'load data'!N719/1000000*'calc monthly loads'!$B$14</f>
        <v>69.391</v>
      </c>
      <c r="S719" s="1">
        <f>'load data'!O719/1000000*'calc monthly loads'!$B$14</f>
        <v>64.631</v>
      </c>
      <c r="T719" s="1">
        <f>'load data'!P719/1000000*'calc monthly loads'!$B$14</f>
        <v>64.617</v>
      </c>
      <c r="U719" t="s">
        <v>13</v>
      </c>
      <c r="V719" s="3">
        <v>0</v>
      </c>
      <c r="W719" t="s">
        <v>14</v>
      </c>
      <c r="X719" s="3">
        <f t="shared" si="8"/>
        <v>977.2629999999999</v>
      </c>
    </row>
    <row r="720" spans="6:24" ht="12.75">
      <c r="F720">
        <f>'load data'!A720</f>
        <v>122500</v>
      </c>
      <c r="G720">
        <f>'load data'!B720</f>
        <v>1</v>
      </c>
      <c r="H720">
        <v>81</v>
      </c>
      <c r="I720" s="1">
        <f>'load data'!E720/1000000*'calc monthly loads'!$B$14</f>
        <v>63.749</v>
      </c>
      <c r="J720" s="1">
        <f>'load data'!F720/1000000*'calc monthly loads'!$B$14</f>
        <v>67.92099999999999</v>
      </c>
      <c r="K720" s="1">
        <f>'load data'!G720/1000000*'calc monthly loads'!$B$14</f>
        <v>64.596</v>
      </c>
      <c r="L720" s="1">
        <f>'load data'!H720/1000000*'calc monthly loads'!$B$14</f>
        <v>62.50299999999999</v>
      </c>
      <c r="M720" s="1">
        <f>'load data'!I720/1000000*'calc monthly loads'!$B$14</f>
        <v>66.612</v>
      </c>
      <c r="N720" s="1">
        <f>'load data'!J720/1000000*'calc monthly loads'!$B$14</f>
        <v>67.312</v>
      </c>
      <c r="O720" s="1">
        <f>'load data'!K720/1000000*'calc monthly loads'!$B$14</f>
        <v>72.527</v>
      </c>
      <c r="P720" s="1">
        <f>'load data'!L720/1000000*'calc monthly loads'!$B$14</f>
        <v>66.234</v>
      </c>
      <c r="Q720" s="1">
        <f>'load data'!M720/1000000*'calc monthly loads'!$B$14</f>
        <v>64.533</v>
      </c>
      <c r="R720" s="1">
        <f>'load data'!N720/1000000*'calc monthly loads'!$B$14</f>
        <v>64.484</v>
      </c>
      <c r="S720" s="1">
        <f>'load data'!O720/1000000*'calc monthly loads'!$B$14</f>
        <v>70.147</v>
      </c>
      <c r="T720" s="1">
        <f>'load data'!P720/1000000*'calc monthly loads'!$B$14</f>
        <v>68.544</v>
      </c>
      <c r="U720" t="s">
        <v>13</v>
      </c>
      <c r="V720" s="3">
        <v>0</v>
      </c>
      <c r="W720" t="s">
        <v>14</v>
      </c>
      <c r="X720" s="3">
        <f t="shared" si="8"/>
        <v>799.162</v>
      </c>
    </row>
    <row r="721" spans="6:24" ht="12.75">
      <c r="F721">
        <f>'load data'!A721</f>
        <v>122500</v>
      </c>
      <c r="G721">
        <f>'load data'!B721</f>
        <v>2</v>
      </c>
      <c r="I721" s="1">
        <f>'load data'!E721/1000000*'calc monthly loads'!$B$14</f>
        <v>68.34100000000001</v>
      </c>
      <c r="J721" s="1">
        <f>'load data'!F721/1000000*'calc monthly loads'!$B$14</f>
        <v>69.33500000000001</v>
      </c>
      <c r="K721" s="1">
        <f>'load data'!G721/1000000*'calc monthly loads'!$B$14</f>
        <v>67.66199999999999</v>
      </c>
      <c r="L721" s="1">
        <f>'load data'!H721/1000000*'calc monthly loads'!$B$14</f>
        <v>68.369</v>
      </c>
      <c r="M721" s="1">
        <f>'load data'!I721/1000000*'calc monthly loads'!$B$14</f>
        <v>73.92699999999999</v>
      </c>
      <c r="N721" s="1">
        <f>'load data'!J721/1000000*'calc monthly loads'!$B$14</f>
        <v>76.461</v>
      </c>
      <c r="O721" s="1">
        <f>'load data'!K721/1000000*'calc monthly loads'!$B$14</f>
        <v>73.41600000000001</v>
      </c>
      <c r="P721" s="1">
        <f>'load data'!L721/1000000*'calc monthly loads'!$B$14</f>
        <v>70.98</v>
      </c>
      <c r="Q721" s="1">
        <f>'load data'!M721/1000000*'calc monthly loads'!$B$14</f>
        <v>70.798</v>
      </c>
      <c r="R721" s="1">
        <f>'load data'!N721/1000000*'calc monthly loads'!$B$14</f>
        <v>73.878</v>
      </c>
      <c r="S721" s="1">
        <f>'load data'!O721/1000000*'calc monthly loads'!$B$14</f>
        <v>73.297</v>
      </c>
      <c r="T721" s="1">
        <f>'load data'!P721/1000000*'calc monthly loads'!$B$14</f>
        <v>74.004</v>
      </c>
      <c r="U721" t="s">
        <v>13</v>
      </c>
      <c r="V721" s="3">
        <v>0</v>
      </c>
      <c r="W721" t="s">
        <v>14</v>
      </c>
      <c r="X721" s="3">
        <f t="shared" si="8"/>
        <v>860.4680000000001</v>
      </c>
    </row>
    <row r="722" spans="6:24" ht="12.75">
      <c r="F722">
        <f>'load data'!A722</f>
        <v>122600</v>
      </c>
      <c r="G722">
        <f>'load data'!B722</f>
        <v>1</v>
      </c>
      <c r="H722">
        <v>21</v>
      </c>
      <c r="I722" s="1">
        <f>'load data'!E722/1000000*'calc monthly loads'!$B$14</f>
        <v>70.413</v>
      </c>
      <c r="J722" s="1">
        <f>'load data'!F722/1000000*'calc monthly loads'!$B$14</f>
        <v>73.703</v>
      </c>
      <c r="K722" s="1">
        <f>'load data'!G722/1000000*'calc monthly loads'!$B$14</f>
        <v>75.803</v>
      </c>
      <c r="L722" s="1">
        <f>'load data'!H722/1000000*'calc monthly loads'!$B$14</f>
        <v>73.822</v>
      </c>
      <c r="M722" s="1">
        <f>'load data'!I722/1000000*'calc monthly loads'!$B$14</f>
        <v>76.75500000000001</v>
      </c>
      <c r="N722" s="1">
        <f>'load data'!J722/1000000*'calc monthly loads'!$B$14</f>
        <v>84.434</v>
      </c>
      <c r="O722" s="1">
        <f>'load data'!K722/1000000*'calc monthly loads'!$B$14</f>
        <v>100.247</v>
      </c>
      <c r="P722" s="1">
        <f>'load data'!L722/1000000*'calc monthly loads'!$B$14</f>
        <v>131.985</v>
      </c>
      <c r="Q722" s="1">
        <f>'load data'!M722/1000000*'calc monthly loads'!$B$14</f>
        <v>150.395</v>
      </c>
      <c r="R722" s="1">
        <f>'load data'!N722/1000000*'calc monthly loads'!$B$14</f>
        <v>163.737</v>
      </c>
      <c r="S722" s="1">
        <f>'load data'!O722/1000000*'calc monthly loads'!$B$14</f>
        <v>185.374</v>
      </c>
      <c r="T722" s="1">
        <f>'load data'!P722/1000000*'calc monthly loads'!$B$14</f>
        <v>182.84699999999998</v>
      </c>
      <c r="U722" t="s">
        <v>13</v>
      </c>
      <c r="V722" s="3">
        <f>SUM(P722:T722)</f>
        <v>814.338</v>
      </c>
      <c r="W722" t="s">
        <v>14</v>
      </c>
      <c r="X722" s="3">
        <f>SUM(I722:O722)</f>
        <v>555.1769999999999</v>
      </c>
    </row>
    <row r="723" spans="6:24" ht="12.75">
      <c r="F723">
        <f>'load data'!A723</f>
        <v>122600</v>
      </c>
      <c r="G723">
        <f>'load data'!B723</f>
        <v>2</v>
      </c>
      <c r="I723" s="1">
        <f>'load data'!E723/1000000*'calc monthly loads'!$B$14</f>
        <v>165.928</v>
      </c>
      <c r="J723" s="1">
        <f>'load data'!F723/1000000*'calc monthly loads'!$B$14</f>
        <v>160.923</v>
      </c>
      <c r="K723" s="1">
        <f>'load data'!G723/1000000*'calc monthly loads'!$B$14</f>
        <v>163.996</v>
      </c>
      <c r="L723" s="1">
        <f>'load data'!H723/1000000*'calc monthly loads'!$B$14</f>
        <v>156.72299999999998</v>
      </c>
      <c r="M723" s="1">
        <f>'load data'!I723/1000000*'calc monthly loads'!$B$14</f>
        <v>152.894</v>
      </c>
      <c r="N723" s="1">
        <f>'load data'!J723/1000000*'calc monthly loads'!$B$14</f>
        <v>134.42100000000002</v>
      </c>
      <c r="O723" s="1">
        <f>'load data'!K723/1000000*'calc monthly loads'!$B$14</f>
        <v>122.773</v>
      </c>
      <c r="P723" s="1">
        <f>'load data'!L723/1000000*'calc monthly loads'!$B$14</f>
        <v>122.01</v>
      </c>
      <c r="Q723" s="1">
        <f>'load data'!M723/1000000*'calc monthly loads'!$B$14</f>
        <v>114.443</v>
      </c>
      <c r="R723" s="1">
        <f>'load data'!N723/1000000*'calc monthly loads'!$B$14</f>
        <v>87.864</v>
      </c>
      <c r="S723" s="1">
        <f>'load data'!O723/1000000*'calc monthly loads'!$B$14</f>
        <v>73.941</v>
      </c>
      <c r="T723" s="1">
        <f>'load data'!P723/1000000*'calc monthly loads'!$B$14</f>
        <v>69.279</v>
      </c>
      <c r="U723" t="s">
        <v>13</v>
      </c>
      <c r="V723" s="3">
        <f>SUM(I723:S723)</f>
        <v>1455.916</v>
      </c>
      <c r="W723" t="s">
        <v>14</v>
      </c>
      <c r="X723" s="3">
        <f>T723</f>
        <v>69.279</v>
      </c>
    </row>
    <row r="724" spans="6:24" ht="12.75">
      <c r="F724">
        <f>'load data'!A724</f>
        <v>122700</v>
      </c>
      <c r="G724">
        <f>'load data'!B724</f>
        <v>1</v>
      </c>
      <c r="H724">
        <v>32</v>
      </c>
      <c r="I724" s="1">
        <f>'load data'!E724/1000000*'calc monthly loads'!$B$14</f>
        <v>71.995</v>
      </c>
      <c r="J724" s="1">
        <f>'load data'!F724/1000000*'calc monthly loads'!$B$14</f>
        <v>71.414</v>
      </c>
      <c r="K724" s="1">
        <f>'load data'!G724/1000000*'calc monthly loads'!$B$14</f>
        <v>71.274</v>
      </c>
      <c r="L724" s="1">
        <f>'load data'!H724/1000000*'calc monthly loads'!$B$14</f>
        <v>72.618</v>
      </c>
      <c r="M724" s="1">
        <f>'load data'!I724/1000000*'calc monthly loads'!$B$14</f>
        <v>72.485</v>
      </c>
      <c r="N724" s="1">
        <f>'load data'!J724/1000000*'calc monthly loads'!$B$14</f>
        <v>85.66600000000001</v>
      </c>
      <c r="O724" s="1">
        <f>'load data'!K724/1000000*'calc monthly loads'!$B$14</f>
        <v>96.404</v>
      </c>
      <c r="P724" s="1">
        <f>'load data'!L724/1000000*'calc monthly loads'!$B$14</f>
        <v>115.68900000000001</v>
      </c>
      <c r="Q724" s="1">
        <f>'load data'!M724/1000000*'calc monthly loads'!$B$14</f>
        <v>145.446</v>
      </c>
      <c r="R724" s="1">
        <f>'load data'!N724/1000000*'calc monthly loads'!$B$14</f>
        <v>175.112</v>
      </c>
      <c r="S724" s="1">
        <f>'load data'!O724/1000000*'calc monthly loads'!$B$14</f>
        <v>180.082</v>
      </c>
      <c r="T724" s="1">
        <f>'load data'!P724/1000000*'calc monthly loads'!$B$14</f>
        <v>183.96</v>
      </c>
      <c r="U724" t="s">
        <v>13</v>
      </c>
      <c r="V724" s="3">
        <f>SUM(P724:T724)</f>
        <v>800.289</v>
      </c>
      <c r="W724" t="s">
        <v>14</v>
      </c>
      <c r="X724" s="3">
        <f>SUM(I724:O724)</f>
        <v>541.856</v>
      </c>
    </row>
    <row r="725" spans="6:24" ht="12.75">
      <c r="F725">
        <f>'load data'!A725</f>
        <v>122700</v>
      </c>
      <c r="G725">
        <f>'load data'!B725</f>
        <v>2</v>
      </c>
      <c r="I725" s="1">
        <f>'load data'!E725/1000000*'calc monthly loads'!$B$14</f>
        <v>162.82</v>
      </c>
      <c r="J725" s="1">
        <f>'load data'!F725/1000000*'calc monthly loads'!$B$14</f>
        <v>161.294</v>
      </c>
      <c r="K725" s="1">
        <f>'load data'!G725/1000000*'calc monthly loads'!$B$14</f>
        <v>162.099</v>
      </c>
      <c r="L725" s="1">
        <f>'load data'!H725/1000000*'calc monthly loads'!$B$14</f>
        <v>155.21099999999998</v>
      </c>
      <c r="M725" s="1">
        <f>'load data'!I725/1000000*'calc monthly loads'!$B$14</f>
        <v>151.23499999999999</v>
      </c>
      <c r="N725" s="1">
        <f>'load data'!J725/1000000*'calc monthly loads'!$B$14</f>
        <v>133.399</v>
      </c>
      <c r="O725" s="1">
        <f>'load data'!K725/1000000*'calc monthly loads'!$B$14</f>
        <v>124.03299999999999</v>
      </c>
      <c r="P725" s="1">
        <f>'load data'!L725/1000000*'calc monthly loads'!$B$14</f>
        <v>117.376</v>
      </c>
      <c r="Q725" s="1">
        <f>'load data'!M725/1000000*'calc monthly loads'!$B$14</f>
        <v>109.52900000000001</v>
      </c>
      <c r="R725" s="1">
        <f>'load data'!N725/1000000*'calc monthly loads'!$B$14</f>
        <v>83.664</v>
      </c>
      <c r="S725" s="1">
        <f>'load data'!O725/1000000*'calc monthly loads'!$B$14</f>
        <v>75.39</v>
      </c>
      <c r="T725" s="1">
        <f>'load data'!P725/1000000*'calc monthly loads'!$B$14</f>
        <v>74.06700000000001</v>
      </c>
      <c r="U725" t="s">
        <v>13</v>
      </c>
      <c r="V725" s="3">
        <f>SUM(I725:S725)</f>
        <v>1436.05</v>
      </c>
      <c r="W725" t="s">
        <v>14</v>
      </c>
      <c r="X725" s="3">
        <f>T725</f>
        <v>74.06700000000001</v>
      </c>
    </row>
    <row r="726" spans="6:24" ht="12.75">
      <c r="F726">
        <f>'load data'!A726</f>
        <v>122800</v>
      </c>
      <c r="G726">
        <f>'load data'!B726</f>
        <v>1</v>
      </c>
      <c r="H726">
        <v>42</v>
      </c>
      <c r="I726" s="1">
        <f>'load data'!E726/1000000*'calc monthly loads'!$B$14</f>
        <v>64.603</v>
      </c>
      <c r="J726" s="1">
        <f>'load data'!F726/1000000*'calc monthly loads'!$B$14</f>
        <v>65.89800000000001</v>
      </c>
      <c r="K726" s="1">
        <f>'load data'!G726/1000000*'calc monthly loads'!$B$14</f>
        <v>66.927</v>
      </c>
      <c r="L726" s="1">
        <f>'load data'!H726/1000000*'calc monthly loads'!$B$14</f>
        <v>67.193</v>
      </c>
      <c r="M726" s="1">
        <f>'load data'!I726/1000000*'calc monthly loads'!$B$14</f>
        <v>69.636</v>
      </c>
      <c r="N726" s="1">
        <f>'load data'!J726/1000000*'calc monthly loads'!$B$14</f>
        <v>85.526</v>
      </c>
      <c r="O726" s="1">
        <f>'load data'!K726/1000000*'calc monthly loads'!$B$14</f>
        <v>95.151</v>
      </c>
      <c r="P726" s="1">
        <f>'load data'!L726/1000000*'calc monthly loads'!$B$14</f>
        <v>114.68799999999999</v>
      </c>
      <c r="Q726" s="1">
        <f>'load data'!M726/1000000*'calc monthly loads'!$B$14</f>
        <v>171.717</v>
      </c>
      <c r="R726" s="1">
        <f>'load data'!N726/1000000*'calc monthly loads'!$B$14</f>
        <v>152.97799999999998</v>
      </c>
      <c r="S726" s="1">
        <f>'load data'!O726/1000000*'calc monthly loads'!$B$14</f>
        <v>154.73499999999999</v>
      </c>
      <c r="T726" s="1">
        <f>'load data'!P726/1000000*'calc monthly loads'!$B$14</f>
        <v>156.16299999999998</v>
      </c>
      <c r="U726" t="s">
        <v>13</v>
      </c>
      <c r="V726" s="3">
        <f>SUM(P726:T726)</f>
        <v>750.281</v>
      </c>
      <c r="W726" t="s">
        <v>14</v>
      </c>
      <c r="X726" s="3">
        <f>SUM(I726:O726)</f>
        <v>514.934</v>
      </c>
    </row>
    <row r="727" spans="6:24" ht="12.75">
      <c r="F727">
        <f>'load data'!A727</f>
        <v>122800</v>
      </c>
      <c r="G727">
        <f>'load data'!B727</f>
        <v>2</v>
      </c>
      <c r="I727" s="1">
        <f>'load data'!E727/1000000*'calc monthly loads'!$B$14</f>
        <v>154.30800000000002</v>
      </c>
      <c r="J727" s="1">
        <f>'load data'!F727/1000000*'calc monthly loads'!$B$14</f>
        <v>156.534</v>
      </c>
      <c r="K727" s="1">
        <f>'load data'!G727/1000000*'calc monthly loads'!$B$14</f>
        <v>150.5</v>
      </c>
      <c r="L727" s="1">
        <f>'load data'!H727/1000000*'calc monthly loads'!$B$14</f>
        <v>152.31300000000002</v>
      </c>
      <c r="M727" s="1">
        <f>'load data'!I727/1000000*'calc monthly loads'!$B$14</f>
        <v>142.21900000000002</v>
      </c>
      <c r="N727" s="1">
        <f>'load data'!J727/1000000*'calc monthly loads'!$B$14</f>
        <v>134.078</v>
      </c>
      <c r="O727" s="1">
        <f>'load data'!K727/1000000*'calc monthly loads'!$B$14</f>
        <v>127.01500000000001</v>
      </c>
      <c r="P727" s="1">
        <f>'load data'!L727/1000000*'calc monthly loads'!$B$14</f>
        <v>125.622</v>
      </c>
      <c r="Q727" s="1">
        <f>'load data'!M727/1000000*'calc monthly loads'!$B$14</f>
        <v>117.964</v>
      </c>
      <c r="R727" s="1">
        <f>'load data'!N727/1000000*'calc monthly loads'!$B$14</f>
        <v>90.30699999999999</v>
      </c>
      <c r="S727" s="1">
        <f>'load data'!O727/1000000*'calc monthly loads'!$B$14</f>
        <v>77.917</v>
      </c>
      <c r="T727" s="1">
        <f>'load data'!P727/1000000*'calc monthly loads'!$B$14</f>
        <v>75.04</v>
      </c>
      <c r="U727" t="s">
        <v>13</v>
      </c>
      <c r="V727" s="3">
        <f>SUM(I727:S727)</f>
        <v>1428.7769999999998</v>
      </c>
      <c r="W727" t="s">
        <v>14</v>
      </c>
      <c r="X727" s="3">
        <f>T727</f>
        <v>75.04</v>
      </c>
    </row>
    <row r="728" spans="6:24" ht="12.75">
      <c r="F728">
        <f>'load data'!A728</f>
        <v>122900</v>
      </c>
      <c r="G728">
        <f>'load data'!B728</f>
        <v>1</v>
      </c>
      <c r="H728">
        <v>52</v>
      </c>
      <c r="I728" s="1">
        <f>'load data'!E728/1000000*'calc monthly loads'!$B$14</f>
        <v>72.03699999999999</v>
      </c>
      <c r="J728" s="1">
        <f>'load data'!F728/1000000*'calc monthly loads'!$B$14</f>
        <v>70.476</v>
      </c>
      <c r="K728" s="1">
        <f>'load data'!G728/1000000*'calc monthly loads'!$B$14</f>
        <v>70.805</v>
      </c>
      <c r="L728" s="1">
        <f>'load data'!H728/1000000*'calc monthly loads'!$B$14</f>
        <v>68.292</v>
      </c>
      <c r="M728" s="1">
        <f>'load data'!I728/1000000*'calc monthly loads'!$B$14</f>
        <v>73.92699999999999</v>
      </c>
      <c r="N728" s="1">
        <f>'load data'!J728/1000000*'calc monthly loads'!$B$14</f>
        <v>79.49900000000001</v>
      </c>
      <c r="O728" s="1">
        <f>'load data'!K728/1000000*'calc monthly loads'!$B$14</f>
        <v>90.713</v>
      </c>
      <c r="P728" s="1">
        <f>'load data'!L728/1000000*'calc monthly loads'!$B$14</f>
        <v>133.014</v>
      </c>
      <c r="Q728" s="1">
        <f>'load data'!M728/1000000*'calc monthly loads'!$B$14</f>
        <v>151.893</v>
      </c>
      <c r="R728" s="1">
        <f>'load data'!N728/1000000*'calc monthly loads'!$B$14</f>
        <v>146.916</v>
      </c>
      <c r="S728" s="1">
        <f>'load data'!O728/1000000*'calc monthly loads'!$B$14</f>
        <v>145.313</v>
      </c>
      <c r="T728" s="1">
        <f>'load data'!P728/1000000*'calc monthly loads'!$B$14</f>
        <v>150.192</v>
      </c>
      <c r="U728" t="s">
        <v>13</v>
      </c>
      <c r="V728" s="3">
        <f>SUM(P728:T728)</f>
        <v>727.328</v>
      </c>
      <c r="W728" t="s">
        <v>14</v>
      </c>
      <c r="X728" s="3">
        <f>SUM(I728:O728)</f>
        <v>525.749</v>
      </c>
    </row>
    <row r="729" spans="6:24" ht="12.75">
      <c r="F729">
        <f>'load data'!A729</f>
        <v>122900</v>
      </c>
      <c r="G729">
        <f>'load data'!B729</f>
        <v>2</v>
      </c>
      <c r="I729" s="1">
        <f>'load data'!E729/1000000*'calc monthly loads'!$B$14</f>
        <v>147.721</v>
      </c>
      <c r="J729" s="1">
        <f>'load data'!F729/1000000*'calc monthly loads'!$B$14</f>
        <v>175.049</v>
      </c>
      <c r="K729" s="1">
        <f>'load data'!G729/1000000*'calc monthly loads'!$B$14</f>
        <v>163.121</v>
      </c>
      <c r="L729" s="1">
        <f>'load data'!H729/1000000*'calc monthly loads'!$B$14</f>
        <v>148.99499999999998</v>
      </c>
      <c r="M729" s="1">
        <f>'load data'!I729/1000000*'calc monthly loads'!$B$14</f>
        <v>148.04999999999998</v>
      </c>
      <c r="N729" s="1">
        <f>'load data'!J729/1000000*'calc monthly loads'!$B$14</f>
        <v>128.68800000000002</v>
      </c>
      <c r="O729" s="1">
        <f>'load data'!K729/1000000*'calc monthly loads'!$B$14</f>
        <v>123.949</v>
      </c>
      <c r="P729" s="1">
        <f>'load data'!L729/1000000*'calc monthly loads'!$B$14</f>
        <v>127.45599999999999</v>
      </c>
      <c r="Q729" s="1">
        <f>'load data'!M729/1000000*'calc monthly loads'!$B$14</f>
        <v>118.37</v>
      </c>
      <c r="R729" s="1">
        <f>'load data'!N729/1000000*'calc monthly loads'!$B$14</f>
        <v>95.396</v>
      </c>
      <c r="S729" s="1">
        <f>'load data'!O729/1000000*'calc monthly loads'!$B$14</f>
        <v>80.10799999999999</v>
      </c>
      <c r="T729" s="1">
        <f>'load data'!P729/1000000*'calc monthly loads'!$B$14</f>
        <v>73.269</v>
      </c>
      <c r="U729" t="s">
        <v>13</v>
      </c>
      <c r="V729" s="3">
        <f>SUM(I729:S729)</f>
        <v>1456.9029999999998</v>
      </c>
      <c r="W729" t="s">
        <v>14</v>
      </c>
      <c r="X729" s="3">
        <f>T729</f>
        <v>73.269</v>
      </c>
    </row>
    <row r="730" spans="6:24" ht="12.75">
      <c r="F730">
        <f>'load data'!A730</f>
        <v>123000</v>
      </c>
      <c r="G730">
        <f>'load data'!B730</f>
        <v>1</v>
      </c>
      <c r="H730">
        <v>62</v>
      </c>
      <c r="I730" s="1">
        <f>'load data'!E730/1000000*'calc monthly loads'!$B$14</f>
        <v>68.614</v>
      </c>
      <c r="J730" s="1">
        <f>'load data'!F730/1000000*'calc monthly loads'!$B$14</f>
        <v>64.596</v>
      </c>
      <c r="K730" s="1">
        <f>'load data'!G730/1000000*'calc monthly loads'!$B$14</f>
        <v>64.372</v>
      </c>
      <c r="L730" s="1">
        <f>'load data'!H730/1000000*'calc monthly loads'!$B$14</f>
        <v>65.352</v>
      </c>
      <c r="M730" s="1">
        <f>'load data'!I730/1000000*'calc monthly loads'!$B$14</f>
        <v>66.542</v>
      </c>
      <c r="N730" s="1">
        <f>'load data'!J730/1000000*'calc monthly loads'!$B$14</f>
        <v>71.029</v>
      </c>
      <c r="O730" s="1">
        <f>'load data'!K730/1000000*'calc monthly loads'!$B$14</f>
        <v>72.485</v>
      </c>
      <c r="P730" s="1">
        <f>'load data'!L730/1000000*'calc monthly loads'!$B$14</f>
        <v>77.476</v>
      </c>
      <c r="Q730" s="1">
        <f>'load data'!M730/1000000*'calc monthly loads'!$B$14</f>
        <v>105.553</v>
      </c>
      <c r="R730" s="1">
        <f>'load data'!N730/1000000*'calc monthly loads'!$B$14</f>
        <v>114.82100000000001</v>
      </c>
      <c r="S730" s="1">
        <f>'load data'!O730/1000000*'calc monthly loads'!$B$14</f>
        <v>120.183</v>
      </c>
      <c r="T730" s="1">
        <f>'load data'!P730/1000000*'calc monthly loads'!$B$14</f>
        <v>120.31599999999999</v>
      </c>
      <c r="U730" t="s">
        <v>13</v>
      </c>
      <c r="V730" s="3">
        <v>0</v>
      </c>
      <c r="W730" t="s">
        <v>14</v>
      </c>
      <c r="X730" s="3">
        <f>SUM(I730:T730)</f>
        <v>1011.339</v>
      </c>
    </row>
    <row r="731" spans="6:24" ht="12.75">
      <c r="F731">
        <f>'load data'!A731</f>
        <v>123000</v>
      </c>
      <c r="G731">
        <f>'load data'!B731</f>
        <v>2</v>
      </c>
      <c r="I731" s="1">
        <f>'load data'!E731/1000000*'calc monthly loads'!$B$14</f>
        <v>114.352</v>
      </c>
      <c r="J731" s="1">
        <f>'load data'!F731/1000000*'calc monthly loads'!$B$14</f>
        <v>112.413</v>
      </c>
      <c r="K731" s="1">
        <f>'load data'!G731/1000000*'calc monthly loads'!$B$14</f>
        <v>113.141</v>
      </c>
      <c r="L731" s="1">
        <f>'load data'!H731/1000000*'calc monthly loads'!$B$14</f>
        <v>108.206</v>
      </c>
      <c r="M731" s="1">
        <f>'load data'!I731/1000000*'calc monthly loads'!$B$14</f>
        <v>101.521</v>
      </c>
      <c r="N731" s="1">
        <f>'load data'!J731/1000000*'calc monthly loads'!$B$14</f>
        <v>87.969</v>
      </c>
      <c r="O731" s="1">
        <f>'load data'!K731/1000000*'calc monthly loads'!$B$14</f>
        <v>86.023</v>
      </c>
      <c r="P731" s="1">
        <f>'load data'!L731/1000000*'calc monthly loads'!$B$14</f>
        <v>83.83200000000001</v>
      </c>
      <c r="Q731" s="1">
        <f>'load data'!M731/1000000*'calc monthly loads'!$B$14</f>
        <v>79.912</v>
      </c>
      <c r="R731" s="1">
        <f>'load data'!N731/1000000*'calc monthly loads'!$B$14</f>
        <v>70.119</v>
      </c>
      <c r="S731" s="1">
        <f>'load data'!O731/1000000*'calc monthly loads'!$B$14</f>
        <v>72.24</v>
      </c>
      <c r="T731" s="1">
        <f>'load data'!P731/1000000*'calc monthly loads'!$B$14</f>
        <v>70.63</v>
      </c>
      <c r="U731" t="s">
        <v>13</v>
      </c>
      <c r="V731" s="3">
        <v>0</v>
      </c>
      <c r="W731" t="s">
        <v>14</v>
      </c>
      <c r="X731" s="3">
        <f>SUM(I731:T731)</f>
        <v>1100.3580000000002</v>
      </c>
    </row>
    <row r="732" spans="6:25" ht="12.75">
      <c r="F732">
        <f>'load data'!A732</f>
        <v>123100</v>
      </c>
      <c r="G732">
        <f>'load data'!B732</f>
        <v>1</v>
      </c>
      <c r="H732">
        <v>71</v>
      </c>
      <c r="I732" s="1">
        <f>'load data'!E732/1000000*'calc monthly loads'!$B$14</f>
        <v>68.264</v>
      </c>
      <c r="J732" s="1">
        <f>'load data'!F732/1000000*'calc monthly loads'!$B$14</f>
        <v>63.013999999999996</v>
      </c>
      <c r="K732" s="1">
        <f>'load data'!G732/1000000*'calc monthly loads'!$B$14</f>
        <v>65.163</v>
      </c>
      <c r="L732" s="1">
        <f>'load data'!H732/1000000*'calc monthly loads'!$B$14</f>
        <v>64.575</v>
      </c>
      <c r="M732" s="1">
        <f>'load data'!I732/1000000*'calc monthly loads'!$B$14</f>
        <v>65.05099999999999</v>
      </c>
      <c r="N732" s="1">
        <f>'load data'!J732/1000000*'calc monthly loads'!$B$14</f>
        <v>66.48599999999999</v>
      </c>
      <c r="O732" s="1">
        <f>'load data'!K732/1000000*'calc monthly loads'!$B$14</f>
        <v>65.149</v>
      </c>
      <c r="P732" s="1">
        <f>'load data'!L732/1000000*'calc monthly loads'!$B$14</f>
        <v>61.999</v>
      </c>
      <c r="Q732" s="1">
        <f>'load data'!M732/1000000*'calc monthly loads'!$B$14</f>
        <v>66.444</v>
      </c>
      <c r="R732" s="1">
        <f>'load data'!N732/1000000*'calc monthly loads'!$B$14</f>
        <v>75.572</v>
      </c>
      <c r="S732" s="1">
        <f>'load data'!O732/1000000*'calc monthly loads'!$B$14</f>
        <v>92.23899999999999</v>
      </c>
      <c r="T732" s="1">
        <f>'load data'!P732/1000000*'calc monthly loads'!$B$14</f>
        <v>97.41199999999999</v>
      </c>
      <c r="U732" t="s">
        <v>13</v>
      </c>
      <c r="V732" s="3">
        <v>0</v>
      </c>
      <c r="W732" t="s">
        <v>14</v>
      </c>
      <c r="X732" s="3">
        <f>SUM(I732:T732)</f>
        <v>851.3679999999999</v>
      </c>
      <c r="Y732" t="s">
        <v>16</v>
      </c>
    </row>
    <row r="733" spans="6:28" ht="12.75">
      <c r="F733">
        <f>'load data'!A733</f>
        <v>123100</v>
      </c>
      <c r="G733">
        <f>'load data'!B733</f>
        <v>2</v>
      </c>
      <c r="I733" s="1">
        <f>'load data'!E733/1000000*'calc monthly loads'!$B$14</f>
        <v>93.919</v>
      </c>
      <c r="J733" s="1">
        <f>'load data'!F733/1000000*'calc monthly loads'!$B$14</f>
        <v>93.359</v>
      </c>
      <c r="K733" s="1">
        <f>'load data'!G733/1000000*'calc monthly loads'!$B$14</f>
        <v>92.42099999999999</v>
      </c>
      <c r="L733" s="1">
        <f>'load data'!H733/1000000*'calc monthly loads'!$B$14</f>
        <v>94.948</v>
      </c>
      <c r="M733" s="1">
        <f>'load data'!I733/1000000*'calc monthly loads'!$B$14</f>
        <v>97.72699999999999</v>
      </c>
      <c r="N733" s="1">
        <f>'load data'!J733/1000000*'calc monthly loads'!$B$14</f>
        <v>88.599</v>
      </c>
      <c r="O733" s="1">
        <f>'load data'!K733/1000000*'calc monthly loads'!$B$14</f>
        <v>72.05799999999999</v>
      </c>
      <c r="P733" s="1">
        <f>'load data'!L733/1000000*'calc monthly loads'!$B$14</f>
        <v>73.325</v>
      </c>
      <c r="Q733" s="1">
        <f>'load data'!M733/1000000*'calc monthly loads'!$B$14</f>
        <v>72.814</v>
      </c>
      <c r="R733" s="1">
        <f>'load data'!N733/1000000*'calc monthly loads'!$B$14</f>
        <v>70.196</v>
      </c>
      <c r="S733" s="1">
        <f>'load data'!O733/1000000*'calc monthly loads'!$B$14</f>
        <v>66.318</v>
      </c>
      <c r="T733" s="1">
        <f>'load data'!P733/1000000*'calc monthly loads'!$B$14</f>
        <v>63.553000000000004</v>
      </c>
      <c r="U733" t="s">
        <v>13</v>
      </c>
      <c r="V733" s="3">
        <v>0</v>
      </c>
      <c r="W733" t="s">
        <v>14</v>
      </c>
      <c r="X733" s="3">
        <f>SUM(I733:T733)</f>
        <v>979.237</v>
      </c>
      <c r="Y733" t="s">
        <v>13</v>
      </c>
      <c r="Z733" s="3">
        <f>SUM(V672:V733)</f>
        <v>43656.69000000001</v>
      </c>
      <c r="AA733" t="s">
        <v>14</v>
      </c>
      <c r="AB733" s="3">
        <f>SUM(X672:X733)</f>
        <v>34177.745</v>
      </c>
    </row>
    <row r="734" spans="9:24" ht="12.75">
      <c r="I734" s="3"/>
      <c r="V734" s="3"/>
      <c r="X734" s="3"/>
    </row>
    <row r="735" spans="22:24" ht="12.75">
      <c r="V735" s="3"/>
      <c r="X735" s="3"/>
    </row>
    <row r="736" spans="22:24" ht="12.75">
      <c r="V736" s="3"/>
      <c r="X736" s="3"/>
    </row>
    <row r="737" spans="22:24" ht="12.75">
      <c r="V737" s="3"/>
      <c r="X737" s="3"/>
    </row>
    <row r="738" spans="22:24" ht="12.75">
      <c r="V738" s="3"/>
      <c r="X738" s="3"/>
    </row>
    <row r="739" spans="22:24" ht="12.75">
      <c r="V739" s="3"/>
      <c r="X739" s="3"/>
    </row>
    <row r="740" spans="22:24" ht="12.75">
      <c r="V740" s="3"/>
      <c r="X740" s="3"/>
    </row>
    <row r="741" spans="22:24" ht="12.75">
      <c r="V741" s="3"/>
      <c r="X741" s="3"/>
    </row>
    <row r="742" spans="22:24" ht="12.75">
      <c r="V742" s="3"/>
      <c r="X742" s="3"/>
    </row>
    <row r="743" spans="22:24" ht="12.75">
      <c r="V743" s="3"/>
      <c r="X743" s="3"/>
    </row>
    <row r="744" spans="22:24" ht="12.75">
      <c r="V744" s="3"/>
      <c r="X744" s="3"/>
    </row>
    <row r="745" spans="22:24" ht="12.75">
      <c r="V745" s="3"/>
      <c r="X745" s="3"/>
    </row>
    <row r="746" spans="22:24" ht="12.75">
      <c r="V746" s="3"/>
      <c r="X746" s="3"/>
    </row>
    <row r="747" spans="22:24" ht="12.75">
      <c r="V747" s="3"/>
      <c r="X747" s="3"/>
    </row>
    <row r="748" spans="22:24" ht="12.75">
      <c r="V748" s="3"/>
      <c r="X748" s="3"/>
    </row>
    <row r="749" spans="22:24" ht="12.75">
      <c r="V749" s="3"/>
      <c r="X749" s="3"/>
    </row>
    <row r="750" spans="22:24" ht="12.75">
      <c r="V750" s="3"/>
      <c r="X750" s="3"/>
    </row>
    <row r="751" spans="22:24" ht="12.75">
      <c r="V751" s="3"/>
      <c r="X751" s="3"/>
    </row>
    <row r="752" spans="22:24" ht="12.75">
      <c r="V752" s="3"/>
      <c r="X752" s="3"/>
    </row>
    <row r="753" spans="22:24" ht="12.75">
      <c r="V753" s="3"/>
      <c r="X753" s="3"/>
    </row>
    <row r="754" spans="22:24" ht="12.75">
      <c r="V754" s="3"/>
      <c r="X754" s="3"/>
    </row>
    <row r="755" spans="22:24" ht="12.75">
      <c r="V755" s="3"/>
      <c r="X755" s="3"/>
    </row>
    <row r="756" spans="22:24" ht="12.75">
      <c r="V756" s="3"/>
      <c r="X756" s="3"/>
    </row>
    <row r="757" spans="22:24" ht="12.75">
      <c r="V757" s="3"/>
      <c r="X757" s="3"/>
    </row>
    <row r="758" spans="22:24" ht="12.75">
      <c r="V758" s="3"/>
      <c r="X758" s="3"/>
    </row>
    <row r="759" spans="22:24" ht="12.75">
      <c r="V759" s="3"/>
      <c r="X759" s="3"/>
    </row>
    <row r="760" spans="22:24" ht="12.75">
      <c r="V760" s="3"/>
      <c r="X760" s="3"/>
    </row>
    <row r="761" spans="22:24" ht="12.75">
      <c r="V761" s="3"/>
      <c r="X761" s="3"/>
    </row>
    <row r="762" spans="22:24" ht="12.75">
      <c r="V762" s="3"/>
      <c r="X762" s="3"/>
    </row>
    <row r="763" spans="22:24" ht="12.75">
      <c r="V763" s="3"/>
      <c r="X763" s="3"/>
    </row>
    <row r="764" spans="22:24" ht="12.75">
      <c r="V764" s="3"/>
      <c r="X764" s="3"/>
    </row>
    <row r="765" spans="22:24" ht="12.75">
      <c r="V765" s="3"/>
      <c r="X765" s="3"/>
    </row>
    <row r="766" spans="22:24" ht="12.75">
      <c r="V766" s="3"/>
      <c r="X766" s="3"/>
    </row>
    <row r="767" spans="22:24" ht="12.75">
      <c r="V767" s="3"/>
      <c r="X767" s="3"/>
    </row>
    <row r="768" spans="22:24" ht="12.75">
      <c r="V768" s="3"/>
      <c r="X768" s="3"/>
    </row>
    <row r="769" spans="22:24" ht="12.75">
      <c r="V769" s="3"/>
      <c r="X769" s="3"/>
    </row>
    <row r="770" spans="22:24" ht="12.75">
      <c r="V770" s="3"/>
      <c r="X770" s="3"/>
    </row>
    <row r="771" spans="22:24" ht="12.75">
      <c r="V771" s="3"/>
      <c r="X77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&amp;CMedium Less CEP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3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6" t="s">
        <v>31</v>
      </c>
    </row>
    <row r="2" spans="1:16" ht="12.75">
      <c r="A2">
        <v>10100</v>
      </c>
      <c r="B2">
        <v>1</v>
      </c>
      <c r="C2">
        <v>81</v>
      </c>
      <c r="D2" t="s">
        <v>21</v>
      </c>
      <c r="E2">
        <v>9863</v>
      </c>
      <c r="F2">
        <v>10093</v>
      </c>
      <c r="G2">
        <v>9390</v>
      </c>
      <c r="H2">
        <v>8735</v>
      </c>
      <c r="I2">
        <v>8741</v>
      </c>
      <c r="J2">
        <v>8957</v>
      </c>
      <c r="K2">
        <v>9220</v>
      </c>
      <c r="L2">
        <v>10417</v>
      </c>
      <c r="M2">
        <v>11099</v>
      </c>
      <c r="N2">
        <v>11661</v>
      </c>
      <c r="O2">
        <v>13156</v>
      </c>
      <c r="P2">
        <v>12736</v>
      </c>
    </row>
    <row r="3" spans="1:16" ht="12.75">
      <c r="A3">
        <v>10100</v>
      </c>
      <c r="B3">
        <v>2</v>
      </c>
      <c r="D3" t="s">
        <v>21</v>
      </c>
      <c r="E3">
        <v>12457</v>
      </c>
      <c r="F3">
        <v>12221</v>
      </c>
      <c r="G3">
        <v>11655</v>
      </c>
      <c r="H3">
        <v>11491</v>
      </c>
      <c r="I3">
        <v>12491</v>
      </c>
      <c r="J3">
        <v>12177</v>
      </c>
      <c r="K3">
        <v>10853</v>
      </c>
      <c r="L3">
        <v>9715</v>
      </c>
      <c r="M3">
        <v>9298</v>
      </c>
      <c r="N3">
        <v>9058</v>
      </c>
      <c r="O3">
        <v>8894</v>
      </c>
      <c r="P3">
        <v>8960</v>
      </c>
    </row>
    <row r="4" spans="1:16" ht="12.75">
      <c r="A4">
        <v>10200</v>
      </c>
      <c r="B4">
        <v>1</v>
      </c>
      <c r="C4">
        <v>71</v>
      </c>
      <c r="D4" t="s">
        <v>21</v>
      </c>
      <c r="E4">
        <v>8791</v>
      </c>
      <c r="F4">
        <v>8885</v>
      </c>
      <c r="G4">
        <v>8709</v>
      </c>
      <c r="H4">
        <v>8489</v>
      </c>
      <c r="I4">
        <v>8863</v>
      </c>
      <c r="J4">
        <v>9494</v>
      </c>
      <c r="K4">
        <v>9856</v>
      </c>
      <c r="L4">
        <v>9888</v>
      </c>
      <c r="M4">
        <v>9774</v>
      </c>
      <c r="N4">
        <v>10196</v>
      </c>
      <c r="O4">
        <v>12828</v>
      </c>
      <c r="P4">
        <v>13264</v>
      </c>
    </row>
    <row r="5" spans="1:16" ht="12.75">
      <c r="A5">
        <v>10200</v>
      </c>
      <c r="B5">
        <v>2</v>
      </c>
      <c r="D5" t="s">
        <v>21</v>
      </c>
      <c r="E5">
        <v>13747</v>
      </c>
      <c r="F5">
        <v>13496</v>
      </c>
      <c r="G5">
        <v>13536</v>
      </c>
      <c r="H5">
        <v>13550</v>
      </c>
      <c r="I5">
        <v>14220</v>
      </c>
      <c r="J5">
        <v>13596</v>
      </c>
      <c r="K5">
        <v>12960</v>
      </c>
      <c r="L5">
        <v>12420</v>
      </c>
      <c r="M5">
        <v>11541</v>
      </c>
      <c r="N5">
        <v>10415</v>
      </c>
      <c r="O5">
        <v>9640</v>
      </c>
      <c r="P5">
        <v>9097</v>
      </c>
    </row>
    <row r="6" spans="1:16" ht="12.75">
      <c r="A6">
        <v>10300</v>
      </c>
      <c r="B6">
        <v>1</v>
      </c>
      <c r="C6">
        <v>11</v>
      </c>
      <c r="D6" t="s">
        <v>21</v>
      </c>
      <c r="E6">
        <v>9137</v>
      </c>
      <c r="F6">
        <v>9247</v>
      </c>
      <c r="G6">
        <v>8991</v>
      </c>
      <c r="H6">
        <v>8899</v>
      </c>
      <c r="I6">
        <v>10069</v>
      </c>
      <c r="J6">
        <v>11527</v>
      </c>
      <c r="K6">
        <v>16112</v>
      </c>
      <c r="L6">
        <v>17230</v>
      </c>
      <c r="M6">
        <v>17540</v>
      </c>
      <c r="N6">
        <v>20725</v>
      </c>
      <c r="O6">
        <v>23610</v>
      </c>
      <c r="P6">
        <v>22177</v>
      </c>
    </row>
    <row r="7" spans="1:16" ht="12.75">
      <c r="A7">
        <v>10300</v>
      </c>
      <c r="B7">
        <v>2</v>
      </c>
      <c r="D7" t="s">
        <v>21</v>
      </c>
      <c r="E7">
        <v>20188</v>
      </c>
      <c r="F7">
        <v>20034</v>
      </c>
      <c r="G7">
        <v>19873</v>
      </c>
      <c r="H7">
        <v>19686</v>
      </c>
      <c r="I7">
        <v>19237</v>
      </c>
      <c r="J7">
        <v>17217</v>
      </c>
      <c r="K7">
        <v>15815</v>
      </c>
      <c r="L7">
        <v>15583</v>
      </c>
      <c r="M7">
        <v>14143</v>
      </c>
      <c r="N7">
        <v>11467</v>
      </c>
      <c r="O7">
        <v>9328</v>
      </c>
      <c r="P7">
        <v>8699</v>
      </c>
    </row>
    <row r="8" spans="1:16" ht="12.75">
      <c r="A8">
        <v>10400</v>
      </c>
      <c r="B8">
        <v>1</v>
      </c>
      <c r="C8">
        <v>21</v>
      </c>
      <c r="D8" t="s">
        <v>21</v>
      </c>
      <c r="E8">
        <v>8216</v>
      </c>
      <c r="F8">
        <v>8099</v>
      </c>
      <c r="G8">
        <v>7959</v>
      </c>
      <c r="H8">
        <v>8126</v>
      </c>
      <c r="I8">
        <v>8757</v>
      </c>
      <c r="J8">
        <v>10409</v>
      </c>
      <c r="K8">
        <v>12260</v>
      </c>
      <c r="L8">
        <v>15128</v>
      </c>
      <c r="M8">
        <v>17928</v>
      </c>
      <c r="N8">
        <v>22600</v>
      </c>
      <c r="O8">
        <v>24230</v>
      </c>
      <c r="P8">
        <v>22273</v>
      </c>
    </row>
    <row r="9" spans="1:16" ht="12.75">
      <c r="A9">
        <v>10400</v>
      </c>
      <c r="B9">
        <v>2</v>
      </c>
      <c r="D9" t="s">
        <v>21</v>
      </c>
      <c r="E9">
        <v>21434</v>
      </c>
      <c r="F9">
        <v>25079</v>
      </c>
      <c r="G9">
        <v>25080</v>
      </c>
      <c r="H9">
        <v>21563</v>
      </c>
      <c r="I9">
        <v>19984</v>
      </c>
      <c r="J9">
        <v>18661</v>
      </c>
      <c r="K9">
        <v>16127</v>
      </c>
      <c r="L9">
        <v>15547</v>
      </c>
      <c r="M9">
        <v>14398</v>
      </c>
      <c r="N9">
        <v>11993</v>
      </c>
      <c r="O9">
        <v>9669</v>
      </c>
      <c r="P9">
        <v>8868</v>
      </c>
    </row>
    <row r="10" spans="1:16" ht="12.75">
      <c r="A10">
        <v>10500</v>
      </c>
      <c r="B10">
        <v>1</v>
      </c>
      <c r="C10">
        <v>31</v>
      </c>
      <c r="D10" t="s">
        <v>21</v>
      </c>
      <c r="E10">
        <v>8542</v>
      </c>
      <c r="F10">
        <v>8526</v>
      </c>
      <c r="G10">
        <v>8494</v>
      </c>
      <c r="H10">
        <v>8629</v>
      </c>
      <c r="I10">
        <v>9428</v>
      </c>
      <c r="J10">
        <v>11048</v>
      </c>
      <c r="K10">
        <v>13269</v>
      </c>
      <c r="L10">
        <v>15809</v>
      </c>
      <c r="M10">
        <v>19277</v>
      </c>
      <c r="N10">
        <v>21906</v>
      </c>
      <c r="O10">
        <v>21750</v>
      </c>
      <c r="P10">
        <v>21846</v>
      </c>
    </row>
    <row r="11" spans="1:16" ht="12.75">
      <c r="A11">
        <v>10500</v>
      </c>
      <c r="B11">
        <v>2</v>
      </c>
      <c r="D11" t="s">
        <v>21</v>
      </c>
      <c r="E11">
        <v>21289</v>
      </c>
      <c r="F11">
        <v>22209</v>
      </c>
      <c r="G11">
        <v>21208</v>
      </c>
      <c r="H11">
        <v>20331</v>
      </c>
      <c r="I11">
        <v>20577</v>
      </c>
      <c r="J11">
        <v>18945</v>
      </c>
      <c r="K11">
        <v>17636</v>
      </c>
      <c r="L11">
        <v>17070</v>
      </c>
      <c r="M11">
        <v>16082</v>
      </c>
      <c r="N11">
        <v>13977</v>
      </c>
      <c r="O11">
        <v>11489</v>
      </c>
      <c r="P11">
        <v>10079</v>
      </c>
    </row>
    <row r="12" spans="1:16" ht="12.75">
      <c r="A12">
        <v>10600</v>
      </c>
      <c r="B12">
        <v>1</v>
      </c>
      <c r="C12">
        <v>41</v>
      </c>
      <c r="D12" t="s">
        <v>21</v>
      </c>
      <c r="E12">
        <v>9941</v>
      </c>
      <c r="F12">
        <v>9756</v>
      </c>
      <c r="G12">
        <v>10185</v>
      </c>
      <c r="H12">
        <v>9888</v>
      </c>
      <c r="I12">
        <v>11074</v>
      </c>
      <c r="J12">
        <v>12859</v>
      </c>
      <c r="K12">
        <v>13832</v>
      </c>
      <c r="L12">
        <v>19904</v>
      </c>
      <c r="M12">
        <v>21571</v>
      </c>
      <c r="N12">
        <v>21374</v>
      </c>
      <c r="O12">
        <v>22827</v>
      </c>
      <c r="P12">
        <v>23162</v>
      </c>
    </row>
    <row r="13" spans="1:16" ht="12.75">
      <c r="A13">
        <v>10600</v>
      </c>
      <c r="B13">
        <v>2</v>
      </c>
      <c r="D13" t="s">
        <v>21</v>
      </c>
      <c r="E13">
        <v>24071</v>
      </c>
      <c r="F13">
        <v>24994</v>
      </c>
      <c r="G13">
        <v>22306</v>
      </c>
      <c r="H13">
        <v>21482</v>
      </c>
      <c r="I13">
        <v>20820</v>
      </c>
      <c r="J13">
        <v>18561</v>
      </c>
      <c r="K13">
        <v>17259</v>
      </c>
      <c r="L13">
        <v>16922</v>
      </c>
      <c r="M13">
        <v>15553</v>
      </c>
      <c r="N13">
        <v>13512</v>
      </c>
      <c r="O13">
        <v>11388</v>
      </c>
      <c r="P13">
        <v>9896</v>
      </c>
    </row>
    <row r="14" spans="1:16" ht="12.75">
      <c r="A14">
        <v>10700</v>
      </c>
      <c r="B14">
        <v>1</v>
      </c>
      <c r="C14">
        <v>51</v>
      </c>
      <c r="D14" t="s">
        <v>21</v>
      </c>
      <c r="E14">
        <v>8899</v>
      </c>
      <c r="F14">
        <v>9001</v>
      </c>
      <c r="G14">
        <v>8802</v>
      </c>
      <c r="H14">
        <v>8964</v>
      </c>
      <c r="I14">
        <v>9501</v>
      </c>
      <c r="J14">
        <v>11364</v>
      </c>
      <c r="K14">
        <v>12961</v>
      </c>
      <c r="L14">
        <v>15857</v>
      </c>
      <c r="M14">
        <v>18536</v>
      </c>
      <c r="N14">
        <v>20427</v>
      </c>
      <c r="O14">
        <v>21104</v>
      </c>
      <c r="P14">
        <v>21387</v>
      </c>
    </row>
    <row r="15" spans="1:16" ht="12.75">
      <c r="A15">
        <v>10700</v>
      </c>
      <c r="B15">
        <v>2</v>
      </c>
      <c r="D15" t="s">
        <v>21</v>
      </c>
      <c r="E15">
        <v>21407</v>
      </c>
      <c r="F15">
        <v>22114</v>
      </c>
      <c r="G15">
        <v>21630</v>
      </c>
      <c r="H15">
        <v>20371</v>
      </c>
      <c r="I15">
        <v>19453</v>
      </c>
      <c r="J15">
        <v>18179</v>
      </c>
      <c r="K15">
        <v>16758</v>
      </c>
      <c r="L15">
        <v>16963</v>
      </c>
      <c r="M15">
        <v>14513</v>
      </c>
      <c r="N15">
        <v>12553</v>
      </c>
      <c r="O15">
        <v>11019</v>
      </c>
      <c r="P15">
        <v>9865</v>
      </c>
    </row>
    <row r="16" spans="1:16" ht="12.75">
      <c r="A16">
        <v>10800</v>
      </c>
      <c r="B16">
        <v>1</v>
      </c>
      <c r="C16">
        <v>61</v>
      </c>
      <c r="D16" t="s">
        <v>21</v>
      </c>
      <c r="E16">
        <v>9234</v>
      </c>
      <c r="F16">
        <v>9268</v>
      </c>
      <c r="G16">
        <v>9208</v>
      </c>
      <c r="H16">
        <v>9131</v>
      </c>
      <c r="I16">
        <v>9663</v>
      </c>
      <c r="J16">
        <v>10862</v>
      </c>
      <c r="K16">
        <v>14270</v>
      </c>
      <c r="L16">
        <v>15459</v>
      </c>
      <c r="M16">
        <v>16351</v>
      </c>
      <c r="N16">
        <v>17498</v>
      </c>
      <c r="O16">
        <v>16576</v>
      </c>
      <c r="P16">
        <v>16062</v>
      </c>
    </row>
    <row r="17" spans="1:16" ht="12.75">
      <c r="A17">
        <v>10800</v>
      </c>
      <c r="B17">
        <v>2</v>
      </c>
      <c r="D17" t="s">
        <v>21</v>
      </c>
      <c r="E17">
        <v>15473</v>
      </c>
      <c r="F17">
        <v>14490</v>
      </c>
      <c r="G17">
        <v>14297</v>
      </c>
      <c r="H17">
        <v>14228</v>
      </c>
      <c r="I17">
        <v>15737</v>
      </c>
      <c r="J17">
        <v>15436</v>
      </c>
      <c r="K17">
        <v>15072</v>
      </c>
      <c r="L17">
        <v>14946</v>
      </c>
      <c r="M17">
        <v>13424</v>
      </c>
      <c r="N17">
        <v>12155</v>
      </c>
      <c r="O17">
        <v>11005</v>
      </c>
      <c r="P17">
        <v>9318</v>
      </c>
    </row>
    <row r="18" spans="1:16" ht="12.75">
      <c r="A18">
        <v>10900</v>
      </c>
      <c r="B18">
        <v>1</v>
      </c>
      <c r="C18">
        <v>71</v>
      </c>
      <c r="D18" t="s">
        <v>21</v>
      </c>
      <c r="E18">
        <v>9001</v>
      </c>
      <c r="F18">
        <v>8935</v>
      </c>
      <c r="G18">
        <v>8700</v>
      </c>
      <c r="H18">
        <v>8963</v>
      </c>
      <c r="I18">
        <v>8789</v>
      </c>
      <c r="J18">
        <v>9378</v>
      </c>
      <c r="K18">
        <v>9686</v>
      </c>
      <c r="L18">
        <v>9644</v>
      </c>
      <c r="M18">
        <v>10106</v>
      </c>
      <c r="N18">
        <v>10795</v>
      </c>
      <c r="O18">
        <v>13179</v>
      </c>
      <c r="P18">
        <v>14365</v>
      </c>
    </row>
    <row r="19" spans="1:16" ht="12.75">
      <c r="A19">
        <v>10900</v>
      </c>
      <c r="B19">
        <v>2</v>
      </c>
      <c r="D19" t="s">
        <v>21</v>
      </c>
      <c r="E19">
        <v>13897</v>
      </c>
      <c r="F19">
        <v>13038</v>
      </c>
      <c r="G19">
        <v>12424</v>
      </c>
      <c r="H19">
        <v>12974</v>
      </c>
      <c r="I19">
        <v>13492</v>
      </c>
      <c r="J19">
        <v>12959</v>
      </c>
      <c r="K19">
        <v>11768</v>
      </c>
      <c r="L19">
        <v>10733</v>
      </c>
      <c r="M19">
        <v>11039</v>
      </c>
      <c r="N19">
        <v>10408</v>
      </c>
      <c r="O19">
        <v>9561</v>
      </c>
      <c r="P19">
        <v>9193</v>
      </c>
    </row>
    <row r="20" spans="1:16" ht="12.75">
      <c r="A20">
        <v>11000</v>
      </c>
      <c r="B20">
        <v>1</v>
      </c>
      <c r="C20">
        <v>11</v>
      </c>
      <c r="D20" t="s">
        <v>21</v>
      </c>
      <c r="E20">
        <v>9242</v>
      </c>
      <c r="F20">
        <v>9382</v>
      </c>
      <c r="G20">
        <v>9495</v>
      </c>
      <c r="H20">
        <v>9254</v>
      </c>
      <c r="I20">
        <v>10380</v>
      </c>
      <c r="J20">
        <v>11381</v>
      </c>
      <c r="K20">
        <v>15379</v>
      </c>
      <c r="L20">
        <v>16735</v>
      </c>
      <c r="M20">
        <v>17866</v>
      </c>
      <c r="N20">
        <v>23199</v>
      </c>
      <c r="O20">
        <v>22152</v>
      </c>
      <c r="P20">
        <v>21203</v>
      </c>
    </row>
    <row r="21" spans="1:16" ht="12.75">
      <c r="A21">
        <v>11000</v>
      </c>
      <c r="B21">
        <v>2</v>
      </c>
      <c r="D21" t="s">
        <v>21</v>
      </c>
      <c r="E21">
        <v>23407</v>
      </c>
      <c r="F21">
        <v>23454</v>
      </c>
      <c r="G21">
        <v>20421</v>
      </c>
      <c r="H21">
        <v>19796</v>
      </c>
      <c r="I21">
        <v>18679</v>
      </c>
      <c r="J21">
        <v>17034</v>
      </c>
      <c r="K21">
        <v>16184</v>
      </c>
      <c r="L21">
        <v>15909</v>
      </c>
      <c r="M21">
        <v>14463</v>
      </c>
      <c r="N21">
        <v>12021</v>
      </c>
      <c r="O21">
        <v>9490</v>
      </c>
      <c r="P21">
        <v>8465</v>
      </c>
    </row>
    <row r="22" spans="1:16" ht="12.75">
      <c r="A22">
        <v>11100</v>
      </c>
      <c r="B22">
        <v>1</v>
      </c>
      <c r="C22">
        <v>21</v>
      </c>
      <c r="D22" t="s">
        <v>21</v>
      </c>
      <c r="E22">
        <v>8417</v>
      </c>
      <c r="F22">
        <v>8357</v>
      </c>
      <c r="G22">
        <v>8351</v>
      </c>
      <c r="H22">
        <v>8622</v>
      </c>
      <c r="I22">
        <v>9148</v>
      </c>
      <c r="J22">
        <v>10933</v>
      </c>
      <c r="K22">
        <v>13444</v>
      </c>
      <c r="L22">
        <v>20002</v>
      </c>
      <c r="M22">
        <v>18542</v>
      </c>
      <c r="N22">
        <v>19831</v>
      </c>
      <c r="O22">
        <v>20410</v>
      </c>
      <c r="P22">
        <v>20737</v>
      </c>
    </row>
    <row r="23" spans="1:16" ht="12.75">
      <c r="A23">
        <v>11100</v>
      </c>
      <c r="B23">
        <v>2</v>
      </c>
      <c r="D23" t="s">
        <v>21</v>
      </c>
      <c r="E23">
        <v>20725</v>
      </c>
      <c r="F23">
        <v>20600</v>
      </c>
      <c r="G23">
        <v>20664</v>
      </c>
      <c r="H23">
        <v>20676</v>
      </c>
      <c r="I23">
        <v>20239</v>
      </c>
      <c r="J23">
        <v>18179</v>
      </c>
      <c r="K23">
        <v>16402</v>
      </c>
      <c r="L23">
        <v>15544</v>
      </c>
      <c r="M23">
        <v>14265</v>
      </c>
      <c r="N23">
        <v>12201</v>
      </c>
      <c r="O23">
        <v>9767</v>
      </c>
      <c r="P23">
        <v>9019</v>
      </c>
    </row>
    <row r="24" spans="1:16" ht="12.75">
      <c r="A24">
        <v>11200</v>
      </c>
      <c r="B24">
        <v>1</v>
      </c>
      <c r="C24">
        <v>31</v>
      </c>
      <c r="D24" t="s">
        <v>21</v>
      </c>
      <c r="E24">
        <v>8350</v>
      </c>
      <c r="F24">
        <v>8108</v>
      </c>
      <c r="G24">
        <v>7927</v>
      </c>
      <c r="H24">
        <v>8176</v>
      </c>
      <c r="I24">
        <v>8913</v>
      </c>
      <c r="J24">
        <v>10978</v>
      </c>
      <c r="K24">
        <v>13082</v>
      </c>
      <c r="L24">
        <v>15882</v>
      </c>
      <c r="M24">
        <v>18737</v>
      </c>
      <c r="N24">
        <v>20784</v>
      </c>
      <c r="O24">
        <v>21502</v>
      </c>
      <c r="P24">
        <v>21660</v>
      </c>
    </row>
    <row r="25" spans="1:16" ht="12.75">
      <c r="A25">
        <v>11200</v>
      </c>
      <c r="B25">
        <v>2</v>
      </c>
      <c r="D25" t="s">
        <v>21</v>
      </c>
      <c r="E25">
        <v>21238</v>
      </c>
      <c r="F25">
        <v>21546</v>
      </c>
      <c r="G25">
        <v>21034</v>
      </c>
      <c r="H25">
        <v>19803</v>
      </c>
      <c r="I25">
        <v>18936</v>
      </c>
      <c r="J25">
        <v>18585</v>
      </c>
      <c r="K25">
        <v>17294</v>
      </c>
      <c r="L25">
        <v>16600</v>
      </c>
      <c r="M25">
        <v>15567</v>
      </c>
      <c r="N25">
        <v>12457</v>
      </c>
      <c r="O25">
        <v>9424</v>
      </c>
      <c r="P25">
        <v>8451</v>
      </c>
    </row>
    <row r="26" spans="1:16" ht="12.75">
      <c r="A26">
        <v>11300</v>
      </c>
      <c r="B26">
        <v>1</v>
      </c>
      <c r="C26">
        <v>41</v>
      </c>
      <c r="D26" t="s">
        <v>21</v>
      </c>
      <c r="E26">
        <v>8150</v>
      </c>
      <c r="F26">
        <v>8102</v>
      </c>
      <c r="G26">
        <v>8225</v>
      </c>
      <c r="H26">
        <v>8429</v>
      </c>
      <c r="I26">
        <v>9827</v>
      </c>
      <c r="J26">
        <v>11508</v>
      </c>
      <c r="K26">
        <v>13125</v>
      </c>
      <c r="L26">
        <v>16856</v>
      </c>
      <c r="M26">
        <v>21839</v>
      </c>
      <c r="N26">
        <v>20753</v>
      </c>
      <c r="O26">
        <v>22283</v>
      </c>
      <c r="P26">
        <v>23316</v>
      </c>
    </row>
    <row r="27" spans="1:16" ht="12.75">
      <c r="A27">
        <v>11300</v>
      </c>
      <c r="B27">
        <v>2</v>
      </c>
      <c r="D27" t="s">
        <v>21</v>
      </c>
      <c r="E27">
        <v>23018</v>
      </c>
      <c r="F27">
        <v>22778</v>
      </c>
      <c r="G27">
        <v>22720</v>
      </c>
      <c r="H27">
        <v>21570</v>
      </c>
      <c r="I27">
        <v>21217</v>
      </c>
      <c r="J27">
        <v>19155</v>
      </c>
      <c r="K27">
        <v>17560</v>
      </c>
      <c r="L27">
        <v>17760</v>
      </c>
      <c r="M27">
        <v>15551</v>
      </c>
      <c r="N27">
        <v>13827</v>
      </c>
      <c r="O27">
        <v>11954</v>
      </c>
      <c r="P27">
        <v>10631</v>
      </c>
    </row>
    <row r="28" spans="1:16" ht="12.75">
      <c r="A28">
        <v>11400</v>
      </c>
      <c r="B28">
        <v>1</v>
      </c>
      <c r="C28">
        <v>51</v>
      </c>
      <c r="D28" t="s">
        <v>21</v>
      </c>
      <c r="E28">
        <v>9510</v>
      </c>
      <c r="F28">
        <v>9376</v>
      </c>
      <c r="G28">
        <v>9476</v>
      </c>
      <c r="H28">
        <v>9715</v>
      </c>
      <c r="I28">
        <v>10718</v>
      </c>
      <c r="J28">
        <v>13030</v>
      </c>
      <c r="K28">
        <v>14838</v>
      </c>
      <c r="L28">
        <v>17422</v>
      </c>
      <c r="M28">
        <v>19308</v>
      </c>
      <c r="N28">
        <v>25874</v>
      </c>
      <c r="O28">
        <v>25520</v>
      </c>
      <c r="P28">
        <v>23995</v>
      </c>
    </row>
    <row r="29" spans="1:16" ht="12.75">
      <c r="A29">
        <v>11400</v>
      </c>
      <c r="B29">
        <v>2</v>
      </c>
      <c r="D29" t="s">
        <v>21</v>
      </c>
      <c r="E29">
        <v>23041</v>
      </c>
      <c r="F29">
        <v>22777</v>
      </c>
      <c r="G29">
        <v>22552</v>
      </c>
      <c r="H29">
        <v>21265</v>
      </c>
      <c r="I29">
        <v>21102</v>
      </c>
      <c r="J29">
        <v>19417</v>
      </c>
      <c r="K29">
        <v>18749</v>
      </c>
      <c r="L29">
        <v>18442</v>
      </c>
      <c r="M29">
        <v>17170</v>
      </c>
      <c r="N29">
        <v>14985</v>
      </c>
      <c r="O29">
        <v>12984</v>
      </c>
      <c r="P29">
        <v>11623</v>
      </c>
    </row>
    <row r="30" spans="1:16" ht="12.75">
      <c r="A30">
        <v>11500</v>
      </c>
      <c r="B30">
        <v>1</v>
      </c>
      <c r="C30">
        <v>61</v>
      </c>
      <c r="D30" t="s">
        <v>21</v>
      </c>
      <c r="E30">
        <v>11354</v>
      </c>
      <c r="F30">
        <v>11117</v>
      </c>
      <c r="G30">
        <v>10916</v>
      </c>
      <c r="H30">
        <v>10866</v>
      </c>
      <c r="I30">
        <v>11159</v>
      </c>
      <c r="J30">
        <v>12656</v>
      </c>
      <c r="K30">
        <v>18634</v>
      </c>
      <c r="L30">
        <v>15705</v>
      </c>
      <c r="M30">
        <v>15629</v>
      </c>
      <c r="N30">
        <v>20961</v>
      </c>
      <c r="O30">
        <v>18424</v>
      </c>
      <c r="P30">
        <v>18176</v>
      </c>
    </row>
    <row r="31" spans="1:16" ht="12.75">
      <c r="A31">
        <v>11500</v>
      </c>
      <c r="B31">
        <v>2</v>
      </c>
      <c r="D31" t="s">
        <v>21</v>
      </c>
      <c r="E31">
        <v>17535</v>
      </c>
      <c r="F31">
        <v>17043</v>
      </c>
      <c r="G31">
        <v>16973</v>
      </c>
      <c r="H31">
        <v>16878</v>
      </c>
      <c r="I31">
        <v>16800</v>
      </c>
      <c r="J31">
        <v>16872</v>
      </c>
      <c r="K31">
        <v>16422</v>
      </c>
      <c r="L31">
        <v>16268</v>
      </c>
      <c r="M31">
        <v>15318</v>
      </c>
      <c r="N31">
        <v>13505</v>
      </c>
      <c r="O31">
        <v>11707</v>
      </c>
      <c r="P31">
        <v>10886</v>
      </c>
    </row>
    <row r="32" spans="1:16" ht="12.75">
      <c r="A32">
        <v>11600</v>
      </c>
      <c r="B32">
        <v>1</v>
      </c>
      <c r="C32">
        <v>71</v>
      </c>
      <c r="D32" t="s">
        <v>21</v>
      </c>
      <c r="E32">
        <v>10634</v>
      </c>
      <c r="F32">
        <v>10461</v>
      </c>
      <c r="G32">
        <v>10512</v>
      </c>
      <c r="H32">
        <v>10028</v>
      </c>
      <c r="I32">
        <v>10078</v>
      </c>
      <c r="J32">
        <v>10408</v>
      </c>
      <c r="K32">
        <v>10537</v>
      </c>
      <c r="L32">
        <v>10894</v>
      </c>
      <c r="M32">
        <v>10879</v>
      </c>
      <c r="N32">
        <v>10992</v>
      </c>
      <c r="O32">
        <v>14180</v>
      </c>
      <c r="P32">
        <v>15299</v>
      </c>
    </row>
    <row r="33" spans="1:16" ht="12.75">
      <c r="A33">
        <v>11600</v>
      </c>
      <c r="B33">
        <v>2</v>
      </c>
      <c r="D33" t="s">
        <v>21</v>
      </c>
      <c r="E33">
        <v>15394</v>
      </c>
      <c r="F33">
        <v>15280</v>
      </c>
      <c r="G33">
        <v>14288</v>
      </c>
      <c r="H33">
        <v>14654</v>
      </c>
      <c r="I33">
        <v>15063</v>
      </c>
      <c r="J33">
        <v>14953</v>
      </c>
      <c r="K33">
        <v>13920</v>
      </c>
      <c r="L33">
        <v>13475</v>
      </c>
      <c r="M33">
        <v>13135</v>
      </c>
      <c r="N33">
        <v>12118</v>
      </c>
      <c r="O33">
        <v>11456</v>
      </c>
      <c r="P33">
        <v>9743</v>
      </c>
    </row>
    <row r="34" spans="1:16" ht="12.75">
      <c r="A34">
        <v>11700</v>
      </c>
      <c r="B34">
        <v>1</v>
      </c>
      <c r="C34">
        <v>81</v>
      </c>
      <c r="D34" t="s">
        <v>21</v>
      </c>
      <c r="E34">
        <v>9862</v>
      </c>
      <c r="F34">
        <v>10107</v>
      </c>
      <c r="G34">
        <v>10125</v>
      </c>
      <c r="H34">
        <v>10260</v>
      </c>
      <c r="I34">
        <v>10872</v>
      </c>
      <c r="J34">
        <v>12505</v>
      </c>
      <c r="K34">
        <v>13616</v>
      </c>
      <c r="L34">
        <v>16903</v>
      </c>
      <c r="M34">
        <v>18731</v>
      </c>
      <c r="N34">
        <v>19826</v>
      </c>
      <c r="O34">
        <v>20727</v>
      </c>
      <c r="P34">
        <v>20787</v>
      </c>
    </row>
    <row r="35" spans="1:16" ht="12.75">
      <c r="A35">
        <v>11700</v>
      </c>
      <c r="B35">
        <v>2</v>
      </c>
      <c r="D35" t="s">
        <v>21</v>
      </c>
      <c r="E35">
        <v>20442</v>
      </c>
      <c r="F35">
        <v>20802</v>
      </c>
      <c r="G35">
        <v>20076</v>
      </c>
      <c r="H35">
        <v>19750</v>
      </c>
      <c r="I35">
        <v>19201</v>
      </c>
      <c r="J35">
        <v>18693</v>
      </c>
      <c r="K35">
        <v>18311</v>
      </c>
      <c r="L35">
        <v>17484</v>
      </c>
      <c r="M35">
        <v>16467</v>
      </c>
      <c r="N35">
        <v>14123</v>
      </c>
      <c r="O35">
        <v>11966</v>
      </c>
      <c r="P35">
        <v>10846</v>
      </c>
    </row>
    <row r="36" spans="1:16" ht="12.75">
      <c r="A36">
        <v>11800</v>
      </c>
      <c r="B36">
        <v>1</v>
      </c>
      <c r="C36">
        <v>21</v>
      </c>
      <c r="D36" t="s">
        <v>21</v>
      </c>
      <c r="E36">
        <v>10275</v>
      </c>
      <c r="F36">
        <v>10464</v>
      </c>
      <c r="G36">
        <v>10102</v>
      </c>
      <c r="H36">
        <v>10368</v>
      </c>
      <c r="I36">
        <v>11675</v>
      </c>
      <c r="J36">
        <v>12852</v>
      </c>
      <c r="K36">
        <v>15160</v>
      </c>
      <c r="L36">
        <v>17741</v>
      </c>
      <c r="M36">
        <v>24474</v>
      </c>
      <c r="N36">
        <v>22914</v>
      </c>
      <c r="O36">
        <v>22791</v>
      </c>
      <c r="P36">
        <v>21913</v>
      </c>
    </row>
    <row r="37" spans="1:16" ht="12.75">
      <c r="A37">
        <v>11800</v>
      </c>
      <c r="B37">
        <v>2</v>
      </c>
      <c r="D37" t="s">
        <v>21</v>
      </c>
      <c r="E37">
        <v>24947</v>
      </c>
      <c r="F37">
        <v>24881</v>
      </c>
      <c r="G37">
        <v>21918</v>
      </c>
      <c r="H37">
        <v>20860</v>
      </c>
      <c r="I37">
        <v>21248</v>
      </c>
      <c r="J37">
        <v>20167</v>
      </c>
      <c r="K37">
        <v>17233</v>
      </c>
      <c r="L37">
        <v>16710</v>
      </c>
      <c r="M37">
        <v>15422</v>
      </c>
      <c r="N37">
        <v>13369</v>
      </c>
      <c r="O37">
        <v>10894</v>
      </c>
      <c r="P37">
        <v>9927</v>
      </c>
    </row>
    <row r="38" spans="1:16" ht="12.75">
      <c r="A38">
        <v>11900</v>
      </c>
      <c r="B38">
        <v>1</v>
      </c>
      <c r="C38">
        <v>31</v>
      </c>
      <c r="D38" t="s">
        <v>21</v>
      </c>
      <c r="E38">
        <v>9577</v>
      </c>
      <c r="F38">
        <v>9742</v>
      </c>
      <c r="G38">
        <v>9814</v>
      </c>
      <c r="H38">
        <v>10177</v>
      </c>
      <c r="I38">
        <v>11065</v>
      </c>
      <c r="J38">
        <v>12810</v>
      </c>
      <c r="K38">
        <v>15159</v>
      </c>
      <c r="L38">
        <v>21208</v>
      </c>
      <c r="M38">
        <v>22957</v>
      </c>
      <c r="N38">
        <v>22077</v>
      </c>
      <c r="O38">
        <v>22489</v>
      </c>
      <c r="P38">
        <v>22324</v>
      </c>
    </row>
    <row r="39" spans="1:16" ht="12.75">
      <c r="A39">
        <v>11900</v>
      </c>
      <c r="B39">
        <v>2</v>
      </c>
      <c r="D39" t="s">
        <v>21</v>
      </c>
      <c r="E39">
        <v>22889</v>
      </c>
      <c r="F39">
        <v>22704</v>
      </c>
      <c r="G39">
        <v>22285</v>
      </c>
      <c r="H39">
        <v>21514</v>
      </c>
      <c r="I39">
        <v>20467</v>
      </c>
      <c r="J39">
        <v>18826</v>
      </c>
      <c r="K39">
        <v>17747</v>
      </c>
      <c r="L39">
        <v>18163</v>
      </c>
      <c r="M39">
        <v>16562</v>
      </c>
      <c r="N39">
        <v>14485</v>
      </c>
      <c r="O39">
        <v>11695</v>
      </c>
      <c r="P39">
        <v>11007</v>
      </c>
    </row>
    <row r="40" spans="1:16" ht="12.75">
      <c r="A40">
        <v>12000</v>
      </c>
      <c r="B40">
        <v>1</v>
      </c>
      <c r="C40">
        <v>41</v>
      </c>
      <c r="D40" t="s">
        <v>21</v>
      </c>
      <c r="E40">
        <v>10624</v>
      </c>
      <c r="F40">
        <v>10679</v>
      </c>
      <c r="G40">
        <v>10627</v>
      </c>
      <c r="H40">
        <v>11066</v>
      </c>
      <c r="I40">
        <v>12580</v>
      </c>
      <c r="J40">
        <v>13871</v>
      </c>
      <c r="K40">
        <v>15932</v>
      </c>
      <c r="L40">
        <v>22347</v>
      </c>
      <c r="M40">
        <v>23462</v>
      </c>
      <c r="N40">
        <v>23752</v>
      </c>
      <c r="O40">
        <v>26329</v>
      </c>
      <c r="P40">
        <v>27261</v>
      </c>
    </row>
    <row r="41" spans="1:16" ht="12.75">
      <c r="A41">
        <v>12000</v>
      </c>
      <c r="B41">
        <v>2</v>
      </c>
      <c r="D41" t="s">
        <v>21</v>
      </c>
      <c r="E41">
        <v>23883</v>
      </c>
      <c r="F41">
        <v>24463</v>
      </c>
      <c r="G41">
        <v>23648</v>
      </c>
      <c r="H41">
        <v>21998</v>
      </c>
      <c r="I41">
        <v>21012</v>
      </c>
      <c r="J41">
        <v>19251</v>
      </c>
      <c r="K41">
        <v>18027</v>
      </c>
      <c r="L41">
        <v>17513</v>
      </c>
      <c r="M41">
        <v>16253</v>
      </c>
      <c r="N41">
        <v>14483</v>
      </c>
      <c r="O41">
        <v>12477</v>
      </c>
      <c r="P41">
        <v>11004</v>
      </c>
    </row>
    <row r="42" spans="1:16" ht="12.75">
      <c r="A42">
        <v>12100</v>
      </c>
      <c r="B42">
        <v>1</v>
      </c>
      <c r="C42">
        <v>51</v>
      </c>
      <c r="D42" t="s">
        <v>21</v>
      </c>
      <c r="E42">
        <v>10451</v>
      </c>
      <c r="F42">
        <v>10447</v>
      </c>
      <c r="G42">
        <v>10529</v>
      </c>
      <c r="H42">
        <v>10611</v>
      </c>
      <c r="I42">
        <v>11289</v>
      </c>
      <c r="J42">
        <v>12574</v>
      </c>
      <c r="K42">
        <v>14918</v>
      </c>
      <c r="L42">
        <v>18364</v>
      </c>
      <c r="M42">
        <v>20950</v>
      </c>
      <c r="N42">
        <v>21730</v>
      </c>
      <c r="O42">
        <v>22791</v>
      </c>
      <c r="P42">
        <v>24156</v>
      </c>
    </row>
    <row r="43" spans="1:16" ht="12.75">
      <c r="A43">
        <v>12100</v>
      </c>
      <c r="B43">
        <v>2</v>
      </c>
      <c r="D43" t="s">
        <v>21</v>
      </c>
      <c r="E43">
        <v>23078</v>
      </c>
      <c r="F43">
        <v>22805</v>
      </c>
      <c r="G43">
        <v>22030</v>
      </c>
      <c r="H43">
        <v>21223</v>
      </c>
      <c r="I43">
        <v>20563</v>
      </c>
      <c r="J43">
        <v>19462</v>
      </c>
      <c r="K43">
        <v>17382</v>
      </c>
      <c r="L43">
        <v>17122</v>
      </c>
      <c r="M43">
        <v>15901</v>
      </c>
      <c r="N43">
        <v>14046</v>
      </c>
      <c r="O43">
        <v>12280</v>
      </c>
      <c r="P43">
        <v>11156</v>
      </c>
    </row>
    <row r="44" spans="1:16" ht="12.75">
      <c r="A44">
        <v>12200</v>
      </c>
      <c r="B44">
        <v>1</v>
      </c>
      <c r="C44">
        <v>61</v>
      </c>
      <c r="D44" t="s">
        <v>21</v>
      </c>
      <c r="E44">
        <v>10853</v>
      </c>
      <c r="F44">
        <v>10577</v>
      </c>
      <c r="G44">
        <v>10743</v>
      </c>
      <c r="H44">
        <v>11247</v>
      </c>
      <c r="I44">
        <v>11559</v>
      </c>
      <c r="J44">
        <v>12682</v>
      </c>
      <c r="K44">
        <v>14218</v>
      </c>
      <c r="L44">
        <v>15278</v>
      </c>
      <c r="M44">
        <v>16495</v>
      </c>
      <c r="N44">
        <v>18608</v>
      </c>
      <c r="O44">
        <v>18112</v>
      </c>
      <c r="P44">
        <v>18422</v>
      </c>
    </row>
    <row r="45" spans="1:16" ht="12.75">
      <c r="A45">
        <v>12200</v>
      </c>
      <c r="B45">
        <v>2</v>
      </c>
      <c r="D45" t="s">
        <v>21</v>
      </c>
      <c r="E45">
        <v>18942</v>
      </c>
      <c r="F45">
        <v>18456</v>
      </c>
      <c r="G45">
        <v>17417</v>
      </c>
      <c r="H45">
        <v>16658</v>
      </c>
      <c r="I45">
        <v>17367</v>
      </c>
      <c r="J45">
        <v>17048</v>
      </c>
      <c r="K45">
        <v>16370</v>
      </c>
      <c r="L45">
        <v>16010</v>
      </c>
      <c r="M45">
        <v>15561</v>
      </c>
      <c r="N45">
        <v>13720</v>
      </c>
      <c r="O45">
        <v>12322</v>
      </c>
      <c r="P45">
        <v>12000</v>
      </c>
    </row>
    <row r="46" spans="1:16" ht="12.75">
      <c r="A46">
        <v>12300</v>
      </c>
      <c r="B46">
        <v>1</v>
      </c>
      <c r="C46">
        <v>71</v>
      </c>
      <c r="D46" t="s">
        <v>21</v>
      </c>
      <c r="E46">
        <v>11314</v>
      </c>
      <c r="F46">
        <v>11342</v>
      </c>
      <c r="G46">
        <v>11105</v>
      </c>
      <c r="H46">
        <v>11193</v>
      </c>
      <c r="I46">
        <v>11183</v>
      </c>
      <c r="J46">
        <v>11375</v>
      </c>
      <c r="K46">
        <v>12529</v>
      </c>
      <c r="L46">
        <v>12095</v>
      </c>
      <c r="M46">
        <v>12754</v>
      </c>
      <c r="N46">
        <v>12322</v>
      </c>
      <c r="O46">
        <v>14903</v>
      </c>
      <c r="P46">
        <v>14621</v>
      </c>
    </row>
    <row r="47" spans="1:16" ht="12.75">
      <c r="A47">
        <v>12300</v>
      </c>
      <c r="B47">
        <v>2</v>
      </c>
      <c r="D47" t="s">
        <v>21</v>
      </c>
      <c r="E47">
        <v>14514</v>
      </c>
      <c r="F47">
        <v>14845</v>
      </c>
      <c r="G47">
        <v>14630</v>
      </c>
      <c r="H47">
        <v>14064</v>
      </c>
      <c r="I47">
        <v>14959</v>
      </c>
      <c r="J47">
        <v>14104</v>
      </c>
      <c r="K47">
        <v>13810</v>
      </c>
      <c r="L47">
        <v>12986</v>
      </c>
      <c r="M47">
        <v>12632</v>
      </c>
      <c r="N47">
        <v>11872</v>
      </c>
      <c r="O47">
        <v>11104</v>
      </c>
      <c r="P47">
        <v>10896</v>
      </c>
    </row>
    <row r="48" spans="1:16" ht="12.75">
      <c r="A48">
        <v>12400</v>
      </c>
      <c r="B48">
        <v>1</v>
      </c>
      <c r="C48">
        <v>11</v>
      </c>
      <c r="D48" t="s">
        <v>21</v>
      </c>
      <c r="E48">
        <v>10937</v>
      </c>
      <c r="F48">
        <v>10879</v>
      </c>
      <c r="G48">
        <v>10904</v>
      </c>
      <c r="H48">
        <v>10774</v>
      </c>
      <c r="I48">
        <v>11918</v>
      </c>
      <c r="J48">
        <v>12876</v>
      </c>
      <c r="K48">
        <v>16673</v>
      </c>
      <c r="L48">
        <v>22153</v>
      </c>
      <c r="M48">
        <v>21010</v>
      </c>
      <c r="N48">
        <v>24923</v>
      </c>
      <c r="O48">
        <v>26136</v>
      </c>
      <c r="P48">
        <v>24208</v>
      </c>
    </row>
    <row r="49" spans="1:16" ht="12.75">
      <c r="A49">
        <v>12400</v>
      </c>
      <c r="B49">
        <v>2</v>
      </c>
      <c r="D49" t="s">
        <v>21</v>
      </c>
      <c r="E49">
        <v>23325</v>
      </c>
      <c r="F49">
        <v>22889</v>
      </c>
      <c r="G49">
        <v>22173</v>
      </c>
      <c r="H49">
        <v>20954</v>
      </c>
      <c r="I49">
        <v>20856</v>
      </c>
      <c r="J49">
        <v>19606</v>
      </c>
      <c r="K49">
        <v>17198</v>
      </c>
      <c r="L49">
        <v>16921</v>
      </c>
      <c r="M49">
        <v>15649</v>
      </c>
      <c r="N49">
        <v>13432</v>
      </c>
      <c r="O49">
        <v>10594</v>
      </c>
      <c r="P49">
        <v>9516</v>
      </c>
    </row>
    <row r="50" spans="1:16" ht="12.75">
      <c r="A50">
        <v>12500</v>
      </c>
      <c r="B50">
        <v>1</v>
      </c>
      <c r="C50">
        <v>21</v>
      </c>
      <c r="D50" t="s">
        <v>21</v>
      </c>
      <c r="E50">
        <v>9304</v>
      </c>
      <c r="F50">
        <v>9397</v>
      </c>
      <c r="G50">
        <v>9473</v>
      </c>
      <c r="H50">
        <v>9239</v>
      </c>
      <c r="I50">
        <v>10058</v>
      </c>
      <c r="J50">
        <v>11271</v>
      </c>
      <c r="K50">
        <v>13173</v>
      </c>
      <c r="L50">
        <v>16409</v>
      </c>
      <c r="M50">
        <v>19488</v>
      </c>
      <c r="N50">
        <v>23671</v>
      </c>
      <c r="O50">
        <v>25267</v>
      </c>
      <c r="P50">
        <v>22590</v>
      </c>
    </row>
    <row r="51" spans="1:16" ht="12.75">
      <c r="A51">
        <v>12500</v>
      </c>
      <c r="B51">
        <v>2</v>
      </c>
      <c r="D51" t="s">
        <v>21</v>
      </c>
      <c r="E51">
        <v>21954</v>
      </c>
      <c r="F51">
        <v>20803</v>
      </c>
      <c r="G51">
        <v>17261</v>
      </c>
      <c r="H51">
        <v>14602</v>
      </c>
      <c r="I51">
        <v>14059</v>
      </c>
      <c r="J51">
        <v>12780</v>
      </c>
      <c r="K51">
        <v>12304</v>
      </c>
      <c r="L51">
        <v>12131</v>
      </c>
      <c r="M51">
        <v>11433</v>
      </c>
      <c r="N51">
        <v>10200</v>
      </c>
      <c r="O51">
        <v>9742</v>
      </c>
      <c r="P51">
        <v>9391</v>
      </c>
    </row>
    <row r="52" spans="1:16" ht="12.75">
      <c r="A52">
        <v>12600</v>
      </c>
      <c r="B52">
        <v>1</v>
      </c>
      <c r="C52">
        <v>31</v>
      </c>
      <c r="D52" t="s">
        <v>21</v>
      </c>
      <c r="E52">
        <v>9473</v>
      </c>
      <c r="F52">
        <v>9306</v>
      </c>
      <c r="G52">
        <v>9063</v>
      </c>
      <c r="H52">
        <v>8995</v>
      </c>
      <c r="I52">
        <v>9301</v>
      </c>
      <c r="J52">
        <v>10429</v>
      </c>
      <c r="K52">
        <v>12440</v>
      </c>
      <c r="L52">
        <v>15645</v>
      </c>
      <c r="M52">
        <v>18525</v>
      </c>
      <c r="N52">
        <v>22474</v>
      </c>
      <c r="O52">
        <v>26556</v>
      </c>
      <c r="P52">
        <v>22841</v>
      </c>
    </row>
    <row r="53" spans="1:16" ht="12.75">
      <c r="A53">
        <v>12600</v>
      </c>
      <c r="B53">
        <v>2</v>
      </c>
      <c r="D53" t="s">
        <v>21</v>
      </c>
      <c r="E53">
        <v>21858</v>
      </c>
      <c r="F53">
        <v>22132</v>
      </c>
      <c r="G53">
        <v>21271</v>
      </c>
      <c r="H53">
        <v>20832</v>
      </c>
      <c r="I53">
        <v>19641</v>
      </c>
      <c r="J53">
        <v>18725</v>
      </c>
      <c r="K53">
        <v>17223</v>
      </c>
      <c r="L53">
        <v>16766</v>
      </c>
      <c r="M53">
        <v>14532</v>
      </c>
      <c r="N53">
        <v>12505</v>
      </c>
      <c r="O53">
        <v>10452</v>
      </c>
      <c r="P53">
        <v>9678</v>
      </c>
    </row>
    <row r="54" spans="1:16" ht="12.75">
      <c r="A54">
        <v>12700</v>
      </c>
      <c r="B54">
        <v>1</v>
      </c>
      <c r="C54">
        <v>41</v>
      </c>
      <c r="D54" t="s">
        <v>21</v>
      </c>
      <c r="E54">
        <v>9342</v>
      </c>
      <c r="F54">
        <v>9300</v>
      </c>
      <c r="G54">
        <v>9278</v>
      </c>
      <c r="H54">
        <v>9191</v>
      </c>
      <c r="I54">
        <v>10425</v>
      </c>
      <c r="J54">
        <v>11743</v>
      </c>
      <c r="K54">
        <v>13349</v>
      </c>
      <c r="L54">
        <v>16909</v>
      </c>
      <c r="M54">
        <v>19575</v>
      </c>
      <c r="N54">
        <v>21201</v>
      </c>
      <c r="O54">
        <v>21993</v>
      </c>
      <c r="P54">
        <v>22523</v>
      </c>
    </row>
    <row r="55" spans="1:16" ht="12.75">
      <c r="A55">
        <v>12700</v>
      </c>
      <c r="B55">
        <v>2</v>
      </c>
      <c r="D55" t="s">
        <v>21</v>
      </c>
      <c r="E55">
        <v>21868</v>
      </c>
      <c r="F55">
        <v>22176</v>
      </c>
      <c r="G55">
        <v>22056</v>
      </c>
      <c r="H55">
        <v>20936</v>
      </c>
      <c r="I55">
        <v>20458</v>
      </c>
      <c r="J55">
        <v>19067</v>
      </c>
      <c r="K55">
        <v>17253</v>
      </c>
      <c r="L55">
        <v>16986</v>
      </c>
      <c r="M55">
        <v>15699</v>
      </c>
      <c r="N55">
        <v>13393</v>
      </c>
      <c r="O55">
        <v>11426</v>
      </c>
      <c r="P55">
        <v>10094</v>
      </c>
    </row>
    <row r="56" spans="1:16" ht="12.75">
      <c r="A56">
        <v>12800</v>
      </c>
      <c r="B56">
        <v>1</v>
      </c>
      <c r="C56">
        <v>51</v>
      </c>
      <c r="D56" t="s">
        <v>21</v>
      </c>
      <c r="E56">
        <v>9599</v>
      </c>
      <c r="F56">
        <v>9605</v>
      </c>
      <c r="G56">
        <v>9511</v>
      </c>
      <c r="H56">
        <v>9650</v>
      </c>
      <c r="I56">
        <v>10361</v>
      </c>
      <c r="J56">
        <v>11682</v>
      </c>
      <c r="K56">
        <v>14240</v>
      </c>
      <c r="L56">
        <v>16718</v>
      </c>
      <c r="M56">
        <v>19602</v>
      </c>
      <c r="N56">
        <v>21267</v>
      </c>
      <c r="O56">
        <v>25522</v>
      </c>
      <c r="P56">
        <v>25418</v>
      </c>
    </row>
    <row r="57" spans="1:16" ht="12.75">
      <c r="A57">
        <v>12800</v>
      </c>
      <c r="B57">
        <v>2</v>
      </c>
      <c r="D57" t="s">
        <v>21</v>
      </c>
      <c r="E57">
        <v>22551</v>
      </c>
      <c r="F57">
        <v>22328</v>
      </c>
      <c r="G57">
        <v>22378</v>
      </c>
      <c r="H57">
        <v>21225</v>
      </c>
      <c r="I57">
        <v>20743</v>
      </c>
      <c r="J57">
        <v>19158</v>
      </c>
      <c r="K57">
        <v>17793</v>
      </c>
      <c r="L57">
        <v>17687</v>
      </c>
      <c r="M57">
        <v>15548</v>
      </c>
      <c r="N57">
        <v>13056</v>
      </c>
      <c r="O57">
        <v>11055</v>
      </c>
      <c r="P57">
        <v>10335</v>
      </c>
    </row>
    <row r="58" spans="1:16" ht="12.75">
      <c r="A58">
        <v>12900</v>
      </c>
      <c r="B58">
        <v>1</v>
      </c>
      <c r="C58">
        <v>61</v>
      </c>
      <c r="D58" t="s">
        <v>21</v>
      </c>
      <c r="E58">
        <v>9773</v>
      </c>
      <c r="F58">
        <v>9691</v>
      </c>
      <c r="G58">
        <v>9610</v>
      </c>
      <c r="H58">
        <v>9884</v>
      </c>
      <c r="I58">
        <v>9854</v>
      </c>
      <c r="J58">
        <v>10339</v>
      </c>
      <c r="K58">
        <v>11912</v>
      </c>
      <c r="L58">
        <v>12658</v>
      </c>
      <c r="M58">
        <v>14862</v>
      </c>
      <c r="N58">
        <v>16336</v>
      </c>
      <c r="O58">
        <v>17577</v>
      </c>
      <c r="P58">
        <v>17886</v>
      </c>
    </row>
    <row r="59" spans="1:16" ht="12.75">
      <c r="A59">
        <v>12900</v>
      </c>
      <c r="B59">
        <v>2</v>
      </c>
      <c r="D59" t="s">
        <v>21</v>
      </c>
      <c r="E59">
        <v>17373</v>
      </c>
      <c r="F59">
        <v>17028</v>
      </c>
      <c r="G59">
        <v>15540</v>
      </c>
      <c r="H59">
        <v>15734</v>
      </c>
      <c r="I59">
        <v>16192</v>
      </c>
      <c r="J59">
        <v>16065</v>
      </c>
      <c r="K59">
        <v>16389</v>
      </c>
      <c r="L59">
        <v>15542</v>
      </c>
      <c r="M59">
        <v>14475</v>
      </c>
      <c r="N59">
        <v>12153</v>
      </c>
      <c r="O59">
        <v>10753</v>
      </c>
      <c r="P59">
        <v>10408</v>
      </c>
    </row>
    <row r="60" spans="1:16" ht="12.75">
      <c r="A60">
        <v>13000</v>
      </c>
      <c r="B60">
        <v>1</v>
      </c>
      <c r="C60">
        <v>71</v>
      </c>
      <c r="D60" t="s">
        <v>21</v>
      </c>
      <c r="E60">
        <v>10000</v>
      </c>
      <c r="F60">
        <v>9340</v>
      </c>
      <c r="G60">
        <v>9403</v>
      </c>
      <c r="H60">
        <v>9424</v>
      </c>
      <c r="I60">
        <v>9398</v>
      </c>
      <c r="J60">
        <v>9755</v>
      </c>
      <c r="K60">
        <v>10303</v>
      </c>
      <c r="L60">
        <v>10464</v>
      </c>
      <c r="M60">
        <v>10715</v>
      </c>
      <c r="N60">
        <v>11588</v>
      </c>
      <c r="O60">
        <v>13785</v>
      </c>
      <c r="P60">
        <v>14294</v>
      </c>
    </row>
    <row r="61" spans="1:16" ht="12.75">
      <c r="A61">
        <v>13000</v>
      </c>
      <c r="B61">
        <v>2</v>
      </c>
      <c r="D61" t="s">
        <v>21</v>
      </c>
      <c r="E61">
        <v>14214</v>
      </c>
      <c r="F61">
        <v>13546</v>
      </c>
      <c r="G61">
        <v>13050</v>
      </c>
      <c r="H61">
        <v>13406</v>
      </c>
      <c r="I61">
        <v>13509</v>
      </c>
      <c r="J61">
        <v>13406</v>
      </c>
      <c r="K61">
        <v>11894</v>
      </c>
      <c r="L61">
        <v>10941</v>
      </c>
      <c r="M61">
        <v>10837</v>
      </c>
      <c r="N61">
        <v>10078</v>
      </c>
      <c r="O61">
        <v>9328</v>
      </c>
      <c r="P61">
        <v>9072</v>
      </c>
    </row>
    <row r="62" spans="1:16" ht="12.75">
      <c r="A62">
        <v>13100</v>
      </c>
      <c r="B62">
        <v>1</v>
      </c>
      <c r="C62">
        <v>11</v>
      </c>
      <c r="D62" t="s">
        <v>21</v>
      </c>
      <c r="E62">
        <v>8928</v>
      </c>
      <c r="F62">
        <v>8995</v>
      </c>
      <c r="G62">
        <v>8952</v>
      </c>
      <c r="H62">
        <v>8935</v>
      </c>
      <c r="I62">
        <v>10240</v>
      </c>
      <c r="J62">
        <v>11102</v>
      </c>
      <c r="K62">
        <v>12992</v>
      </c>
      <c r="L62">
        <v>15555</v>
      </c>
      <c r="M62">
        <v>17796</v>
      </c>
      <c r="N62">
        <v>20204</v>
      </c>
      <c r="O62">
        <v>20755</v>
      </c>
      <c r="P62">
        <v>20730</v>
      </c>
    </row>
    <row r="63" spans="1:16" ht="12.75">
      <c r="A63">
        <v>13100</v>
      </c>
      <c r="B63">
        <v>2</v>
      </c>
      <c r="D63" t="s">
        <v>21</v>
      </c>
      <c r="E63">
        <v>22853</v>
      </c>
      <c r="F63">
        <v>23132</v>
      </c>
      <c r="G63">
        <v>20584</v>
      </c>
      <c r="H63">
        <v>19460</v>
      </c>
      <c r="I63">
        <v>18912</v>
      </c>
      <c r="J63">
        <v>17504</v>
      </c>
      <c r="K63">
        <v>15650</v>
      </c>
      <c r="L63">
        <v>14956</v>
      </c>
      <c r="M63">
        <v>14041</v>
      </c>
      <c r="N63">
        <v>11952</v>
      </c>
      <c r="O63">
        <v>9659</v>
      </c>
      <c r="P63">
        <v>8566</v>
      </c>
    </row>
    <row r="64" spans="1:16" ht="12.75">
      <c r="A64">
        <v>20100</v>
      </c>
      <c r="B64">
        <v>1</v>
      </c>
      <c r="C64">
        <v>21</v>
      </c>
      <c r="D64" t="s">
        <v>21</v>
      </c>
      <c r="E64">
        <v>8448</v>
      </c>
      <c r="F64">
        <v>8612</v>
      </c>
      <c r="G64">
        <v>8638</v>
      </c>
      <c r="H64">
        <v>8554</v>
      </c>
      <c r="I64">
        <v>9365</v>
      </c>
      <c r="J64">
        <v>11029</v>
      </c>
      <c r="K64">
        <v>13185</v>
      </c>
      <c r="L64">
        <v>15605</v>
      </c>
      <c r="M64">
        <v>22442</v>
      </c>
      <c r="N64">
        <v>20412</v>
      </c>
      <c r="O64">
        <v>24098</v>
      </c>
      <c r="P64">
        <v>25251</v>
      </c>
    </row>
    <row r="65" spans="1:16" ht="12.75">
      <c r="A65">
        <v>20100</v>
      </c>
      <c r="B65">
        <v>2</v>
      </c>
      <c r="D65" t="s">
        <v>21</v>
      </c>
      <c r="E65">
        <v>22316</v>
      </c>
      <c r="F65">
        <v>26190</v>
      </c>
      <c r="G65">
        <v>23781</v>
      </c>
      <c r="H65">
        <v>21029</v>
      </c>
      <c r="I65">
        <v>19881</v>
      </c>
      <c r="J65">
        <v>18803</v>
      </c>
      <c r="K65">
        <v>17504</v>
      </c>
      <c r="L65">
        <v>17000</v>
      </c>
      <c r="M65">
        <v>15511</v>
      </c>
      <c r="N65">
        <v>12881</v>
      </c>
      <c r="O65">
        <v>10831</v>
      </c>
      <c r="P65">
        <v>8990</v>
      </c>
    </row>
    <row r="66" spans="1:16" ht="12.75">
      <c r="A66">
        <v>20200</v>
      </c>
      <c r="B66">
        <v>1</v>
      </c>
      <c r="C66">
        <v>31</v>
      </c>
      <c r="D66" t="s">
        <v>21</v>
      </c>
      <c r="E66">
        <v>8613</v>
      </c>
      <c r="F66">
        <v>8854</v>
      </c>
      <c r="G66">
        <v>8915</v>
      </c>
      <c r="H66">
        <v>8815</v>
      </c>
      <c r="I66">
        <v>9743</v>
      </c>
      <c r="J66">
        <v>11376</v>
      </c>
      <c r="K66">
        <v>13407</v>
      </c>
      <c r="L66">
        <v>16043</v>
      </c>
      <c r="M66">
        <v>19258</v>
      </c>
      <c r="N66">
        <v>23514</v>
      </c>
      <c r="O66">
        <v>24973</v>
      </c>
      <c r="P66">
        <v>28281</v>
      </c>
    </row>
    <row r="67" spans="1:16" ht="12.75">
      <c r="A67">
        <v>20200</v>
      </c>
      <c r="B67">
        <v>2</v>
      </c>
      <c r="D67" t="s">
        <v>21</v>
      </c>
      <c r="E67">
        <v>23428</v>
      </c>
      <c r="F67">
        <v>23506</v>
      </c>
      <c r="G67">
        <v>23538</v>
      </c>
      <c r="H67">
        <v>22431</v>
      </c>
      <c r="I67">
        <v>21115</v>
      </c>
      <c r="J67">
        <v>20146</v>
      </c>
      <c r="K67">
        <v>19362</v>
      </c>
      <c r="L67">
        <v>18683</v>
      </c>
      <c r="M67">
        <v>17264</v>
      </c>
      <c r="N67">
        <v>13930</v>
      </c>
      <c r="O67">
        <v>10913</v>
      </c>
      <c r="P67">
        <v>9705</v>
      </c>
    </row>
    <row r="68" spans="1:16" ht="12.75">
      <c r="A68">
        <v>20300</v>
      </c>
      <c r="B68">
        <v>1</v>
      </c>
      <c r="C68">
        <v>41</v>
      </c>
      <c r="D68" t="s">
        <v>21</v>
      </c>
      <c r="E68">
        <v>9485</v>
      </c>
      <c r="F68">
        <v>9690</v>
      </c>
      <c r="G68">
        <v>9557</v>
      </c>
      <c r="H68">
        <v>9477</v>
      </c>
      <c r="I68">
        <v>11059</v>
      </c>
      <c r="J68">
        <v>12118</v>
      </c>
      <c r="K68">
        <v>13639</v>
      </c>
      <c r="L68">
        <v>16371</v>
      </c>
      <c r="M68">
        <v>18709</v>
      </c>
      <c r="N68">
        <v>24099</v>
      </c>
      <c r="O68">
        <v>26593</v>
      </c>
      <c r="P68">
        <v>24552</v>
      </c>
    </row>
    <row r="69" spans="1:16" ht="12.75">
      <c r="A69">
        <v>20300</v>
      </c>
      <c r="B69">
        <v>2</v>
      </c>
      <c r="D69" t="s">
        <v>21</v>
      </c>
      <c r="E69">
        <v>22789</v>
      </c>
      <c r="F69">
        <v>23300</v>
      </c>
      <c r="G69">
        <v>27639</v>
      </c>
      <c r="H69">
        <v>22214</v>
      </c>
      <c r="I69">
        <v>21135</v>
      </c>
      <c r="J69">
        <v>19038</v>
      </c>
      <c r="K69">
        <v>17694</v>
      </c>
      <c r="L69">
        <v>16708</v>
      </c>
      <c r="M69">
        <v>15497</v>
      </c>
      <c r="N69">
        <v>13507</v>
      </c>
      <c r="O69">
        <v>11515</v>
      </c>
      <c r="P69">
        <v>10543</v>
      </c>
    </row>
    <row r="70" spans="1:16" ht="12.75">
      <c r="A70">
        <v>20400</v>
      </c>
      <c r="B70">
        <v>1</v>
      </c>
      <c r="C70">
        <v>51</v>
      </c>
      <c r="D70" t="s">
        <v>21</v>
      </c>
      <c r="E70">
        <v>10331</v>
      </c>
      <c r="F70">
        <v>9727</v>
      </c>
      <c r="G70">
        <v>9639</v>
      </c>
      <c r="H70">
        <v>9473</v>
      </c>
      <c r="I70">
        <v>10311</v>
      </c>
      <c r="J70">
        <v>11806</v>
      </c>
      <c r="K70">
        <v>13544</v>
      </c>
      <c r="L70">
        <v>16136</v>
      </c>
      <c r="M70">
        <v>18770</v>
      </c>
      <c r="N70">
        <v>22672</v>
      </c>
      <c r="O70">
        <v>23780</v>
      </c>
      <c r="P70">
        <v>23903</v>
      </c>
    </row>
    <row r="71" spans="1:16" ht="12.75">
      <c r="A71">
        <v>20400</v>
      </c>
      <c r="B71">
        <v>2</v>
      </c>
      <c r="D71" t="s">
        <v>21</v>
      </c>
      <c r="E71">
        <v>23220</v>
      </c>
      <c r="F71">
        <v>23353</v>
      </c>
      <c r="G71">
        <v>22872</v>
      </c>
      <c r="H71">
        <v>21668</v>
      </c>
      <c r="I71">
        <v>20389</v>
      </c>
      <c r="J71">
        <v>19527</v>
      </c>
      <c r="K71">
        <v>18861</v>
      </c>
      <c r="L71">
        <v>18755</v>
      </c>
      <c r="M71">
        <v>16379</v>
      </c>
      <c r="N71">
        <v>14033</v>
      </c>
      <c r="O71">
        <v>11704</v>
      </c>
      <c r="P71">
        <v>10199</v>
      </c>
    </row>
    <row r="72" spans="1:16" ht="12.75">
      <c r="A72">
        <v>20500</v>
      </c>
      <c r="B72">
        <v>1</v>
      </c>
      <c r="C72">
        <v>61</v>
      </c>
      <c r="D72" t="s">
        <v>21</v>
      </c>
      <c r="E72">
        <v>9265</v>
      </c>
      <c r="F72">
        <v>9226</v>
      </c>
      <c r="G72">
        <v>9222</v>
      </c>
      <c r="H72">
        <v>9299</v>
      </c>
      <c r="I72">
        <v>9511</v>
      </c>
      <c r="J72">
        <v>10081</v>
      </c>
      <c r="K72">
        <v>10991</v>
      </c>
      <c r="L72">
        <v>12430</v>
      </c>
      <c r="M72">
        <v>13920</v>
      </c>
      <c r="N72">
        <v>17270</v>
      </c>
      <c r="O72">
        <v>17726</v>
      </c>
      <c r="P72">
        <v>17385</v>
      </c>
    </row>
    <row r="73" spans="1:16" ht="12.75">
      <c r="A73">
        <v>20500</v>
      </c>
      <c r="B73">
        <v>2</v>
      </c>
      <c r="D73" t="s">
        <v>21</v>
      </c>
      <c r="E73">
        <v>17290</v>
      </c>
      <c r="F73">
        <v>16432</v>
      </c>
      <c r="G73">
        <v>16160</v>
      </c>
      <c r="H73">
        <v>15664</v>
      </c>
      <c r="I73">
        <v>15893</v>
      </c>
      <c r="J73">
        <v>16070</v>
      </c>
      <c r="K73">
        <v>15864</v>
      </c>
      <c r="L73">
        <v>15750</v>
      </c>
      <c r="M73">
        <v>14612</v>
      </c>
      <c r="N73">
        <v>12484</v>
      </c>
      <c r="O73">
        <v>10522</v>
      </c>
      <c r="P73">
        <v>9154</v>
      </c>
    </row>
    <row r="74" spans="1:16" ht="12.75">
      <c r="A74">
        <v>20600</v>
      </c>
      <c r="B74">
        <v>1</v>
      </c>
      <c r="C74">
        <v>71</v>
      </c>
      <c r="D74" t="s">
        <v>21</v>
      </c>
      <c r="E74">
        <v>8589</v>
      </c>
      <c r="F74">
        <v>8461</v>
      </c>
      <c r="G74">
        <v>8429</v>
      </c>
      <c r="H74">
        <v>8554</v>
      </c>
      <c r="I74">
        <v>8442</v>
      </c>
      <c r="J74">
        <v>9160</v>
      </c>
      <c r="K74">
        <v>9626</v>
      </c>
      <c r="L74">
        <v>9298</v>
      </c>
      <c r="M74">
        <v>10167</v>
      </c>
      <c r="N74">
        <v>10743</v>
      </c>
      <c r="O74">
        <v>13081</v>
      </c>
      <c r="P74">
        <v>14135</v>
      </c>
    </row>
    <row r="75" spans="1:16" ht="12.75">
      <c r="A75">
        <v>20600</v>
      </c>
      <c r="B75">
        <v>2</v>
      </c>
      <c r="D75" t="s">
        <v>21</v>
      </c>
      <c r="E75">
        <v>14610</v>
      </c>
      <c r="F75">
        <v>15140</v>
      </c>
      <c r="G75">
        <v>15044</v>
      </c>
      <c r="H75">
        <v>14255</v>
      </c>
      <c r="I75">
        <v>14946</v>
      </c>
      <c r="J75">
        <v>15121</v>
      </c>
      <c r="K75">
        <v>13364</v>
      </c>
      <c r="L75">
        <v>12074</v>
      </c>
      <c r="M75">
        <v>11704</v>
      </c>
      <c r="N75">
        <v>11176</v>
      </c>
      <c r="O75">
        <v>9828</v>
      </c>
      <c r="P75">
        <v>9530</v>
      </c>
    </row>
    <row r="76" spans="1:16" ht="12.75">
      <c r="A76">
        <v>20700</v>
      </c>
      <c r="B76">
        <v>1</v>
      </c>
      <c r="C76">
        <v>11</v>
      </c>
      <c r="D76" t="s">
        <v>21</v>
      </c>
      <c r="E76">
        <v>9453</v>
      </c>
      <c r="F76">
        <v>9405</v>
      </c>
      <c r="G76">
        <v>9351</v>
      </c>
      <c r="H76">
        <v>9229</v>
      </c>
      <c r="I76">
        <v>10416</v>
      </c>
      <c r="J76">
        <v>12007</v>
      </c>
      <c r="K76">
        <v>13823</v>
      </c>
      <c r="L76">
        <v>19438</v>
      </c>
      <c r="M76">
        <v>20450</v>
      </c>
      <c r="N76">
        <v>21421</v>
      </c>
      <c r="O76">
        <v>22559</v>
      </c>
      <c r="P76">
        <v>23156</v>
      </c>
    </row>
    <row r="77" spans="1:16" ht="12.75">
      <c r="A77">
        <v>20700</v>
      </c>
      <c r="B77">
        <v>2</v>
      </c>
      <c r="D77" t="s">
        <v>21</v>
      </c>
      <c r="E77">
        <v>23710</v>
      </c>
      <c r="F77">
        <v>25269</v>
      </c>
      <c r="G77">
        <v>21885</v>
      </c>
      <c r="H77">
        <v>20642</v>
      </c>
      <c r="I77">
        <v>19795</v>
      </c>
      <c r="J77">
        <v>18621</v>
      </c>
      <c r="K77">
        <v>17077</v>
      </c>
      <c r="L77">
        <v>16467</v>
      </c>
      <c r="M77">
        <v>15643</v>
      </c>
      <c r="N77">
        <v>12248</v>
      </c>
      <c r="O77">
        <v>10166</v>
      </c>
      <c r="P77">
        <v>9350</v>
      </c>
    </row>
    <row r="78" spans="1:16" ht="12.75">
      <c r="A78">
        <v>20800</v>
      </c>
      <c r="B78">
        <v>1</v>
      </c>
      <c r="C78">
        <v>21</v>
      </c>
      <c r="D78" t="s">
        <v>21</v>
      </c>
      <c r="E78">
        <v>9026</v>
      </c>
      <c r="F78">
        <v>9251</v>
      </c>
      <c r="G78">
        <v>9205</v>
      </c>
      <c r="H78">
        <v>9380</v>
      </c>
      <c r="I78">
        <v>10042</v>
      </c>
      <c r="J78">
        <v>11972</v>
      </c>
      <c r="K78">
        <v>14172</v>
      </c>
      <c r="L78">
        <v>17735</v>
      </c>
      <c r="M78">
        <v>20276</v>
      </c>
      <c r="N78">
        <v>22602</v>
      </c>
      <c r="O78">
        <v>25299</v>
      </c>
      <c r="P78">
        <v>23621</v>
      </c>
    </row>
    <row r="79" spans="1:16" ht="12.75">
      <c r="A79">
        <v>20800</v>
      </c>
      <c r="B79">
        <v>2</v>
      </c>
      <c r="D79" t="s">
        <v>21</v>
      </c>
      <c r="E79">
        <v>22534</v>
      </c>
      <c r="F79">
        <v>24556</v>
      </c>
      <c r="G79">
        <v>25457</v>
      </c>
      <c r="H79">
        <v>22153</v>
      </c>
      <c r="I79">
        <v>20646</v>
      </c>
      <c r="J79">
        <v>19537</v>
      </c>
      <c r="K79">
        <v>18053</v>
      </c>
      <c r="L79">
        <v>17517</v>
      </c>
      <c r="M79">
        <v>16294</v>
      </c>
      <c r="N79">
        <v>13412</v>
      </c>
      <c r="O79">
        <v>11237</v>
      </c>
      <c r="P79">
        <v>10044</v>
      </c>
    </row>
    <row r="80" spans="1:16" ht="12.75">
      <c r="A80">
        <v>20900</v>
      </c>
      <c r="B80">
        <v>1</v>
      </c>
      <c r="C80">
        <v>31</v>
      </c>
      <c r="D80" t="s">
        <v>21</v>
      </c>
      <c r="E80">
        <v>9523</v>
      </c>
      <c r="F80">
        <v>9761</v>
      </c>
      <c r="G80">
        <v>9769</v>
      </c>
      <c r="H80">
        <v>9688</v>
      </c>
      <c r="I80">
        <v>10234</v>
      </c>
      <c r="J80">
        <v>12000</v>
      </c>
      <c r="K80">
        <v>14510</v>
      </c>
      <c r="L80">
        <v>17235</v>
      </c>
      <c r="M80">
        <v>23302</v>
      </c>
      <c r="N80">
        <v>22361</v>
      </c>
      <c r="O80">
        <v>21752</v>
      </c>
      <c r="P80">
        <v>22950</v>
      </c>
    </row>
    <row r="81" spans="1:16" ht="12.75">
      <c r="A81">
        <v>20900</v>
      </c>
      <c r="B81">
        <v>2</v>
      </c>
      <c r="D81" t="s">
        <v>21</v>
      </c>
      <c r="E81">
        <v>22771</v>
      </c>
      <c r="F81">
        <v>22699</v>
      </c>
      <c r="G81">
        <v>22064</v>
      </c>
      <c r="H81">
        <v>20759</v>
      </c>
      <c r="I81">
        <v>19829</v>
      </c>
      <c r="J81">
        <v>18409</v>
      </c>
      <c r="K81">
        <v>16545</v>
      </c>
      <c r="L81">
        <v>16342</v>
      </c>
      <c r="M81">
        <v>14714</v>
      </c>
      <c r="N81">
        <v>12240</v>
      </c>
      <c r="O81">
        <v>9998</v>
      </c>
      <c r="P81">
        <v>9042</v>
      </c>
    </row>
    <row r="82" spans="1:16" ht="12.75">
      <c r="A82">
        <v>21000</v>
      </c>
      <c r="B82">
        <v>1</v>
      </c>
      <c r="C82">
        <v>41</v>
      </c>
      <c r="D82" t="s">
        <v>21</v>
      </c>
      <c r="E82">
        <v>8719</v>
      </c>
      <c r="F82">
        <v>8535</v>
      </c>
      <c r="G82">
        <v>8647</v>
      </c>
      <c r="H82">
        <v>8679</v>
      </c>
      <c r="I82">
        <v>9943</v>
      </c>
      <c r="J82">
        <v>11415</v>
      </c>
      <c r="K82">
        <v>13164</v>
      </c>
      <c r="L82">
        <v>15979</v>
      </c>
      <c r="M82">
        <v>18237</v>
      </c>
      <c r="N82">
        <v>22981</v>
      </c>
      <c r="O82">
        <v>21858</v>
      </c>
      <c r="P82">
        <v>21276</v>
      </c>
    </row>
    <row r="83" spans="1:16" ht="12.75">
      <c r="A83">
        <v>21000</v>
      </c>
      <c r="B83">
        <v>2</v>
      </c>
      <c r="D83" t="s">
        <v>21</v>
      </c>
      <c r="E83">
        <v>21167</v>
      </c>
      <c r="F83">
        <v>23061</v>
      </c>
      <c r="G83">
        <v>23817</v>
      </c>
      <c r="H83">
        <v>20518</v>
      </c>
      <c r="I83">
        <v>20212</v>
      </c>
      <c r="J83">
        <v>18564</v>
      </c>
      <c r="K83">
        <v>16626</v>
      </c>
      <c r="L83">
        <v>16312</v>
      </c>
      <c r="M83">
        <v>14677</v>
      </c>
      <c r="N83">
        <v>13132</v>
      </c>
      <c r="O83">
        <v>10934</v>
      </c>
      <c r="P83">
        <v>8994</v>
      </c>
    </row>
    <row r="84" spans="1:16" ht="12.75">
      <c r="A84">
        <v>21100</v>
      </c>
      <c r="B84">
        <v>1</v>
      </c>
      <c r="C84">
        <v>51</v>
      </c>
      <c r="D84" t="s">
        <v>21</v>
      </c>
      <c r="E84">
        <v>8468</v>
      </c>
      <c r="F84">
        <v>8454</v>
      </c>
      <c r="G84">
        <v>8642</v>
      </c>
      <c r="H84">
        <v>8545</v>
      </c>
      <c r="I84">
        <v>9452</v>
      </c>
      <c r="J84">
        <v>11323</v>
      </c>
      <c r="K84">
        <v>13262</v>
      </c>
      <c r="L84">
        <v>16195</v>
      </c>
      <c r="M84">
        <v>19472</v>
      </c>
      <c r="N84">
        <v>21397</v>
      </c>
      <c r="O84">
        <v>22741</v>
      </c>
      <c r="P84">
        <v>27544</v>
      </c>
    </row>
    <row r="85" spans="1:16" ht="12.75">
      <c r="A85">
        <v>21100</v>
      </c>
      <c r="B85">
        <v>2</v>
      </c>
      <c r="D85" t="s">
        <v>21</v>
      </c>
      <c r="E85">
        <v>22087</v>
      </c>
      <c r="F85">
        <v>22066</v>
      </c>
      <c r="G85">
        <v>22282</v>
      </c>
      <c r="H85">
        <v>21463</v>
      </c>
      <c r="I85">
        <v>20564</v>
      </c>
      <c r="J85">
        <v>19007</v>
      </c>
      <c r="K85">
        <v>17608</v>
      </c>
      <c r="L85">
        <v>18041</v>
      </c>
      <c r="M85">
        <v>16075</v>
      </c>
      <c r="N85">
        <v>14176</v>
      </c>
      <c r="O85">
        <v>11518</v>
      </c>
      <c r="P85">
        <v>9725</v>
      </c>
    </row>
    <row r="86" spans="1:16" ht="12.75">
      <c r="A86">
        <v>21200</v>
      </c>
      <c r="B86">
        <v>1</v>
      </c>
      <c r="C86">
        <v>61</v>
      </c>
      <c r="D86" t="s">
        <v>21</v>
      </c>
      <c r="E86">
        <v>9019</v>
      </c>
      <c r="F86">
        <v>9036</v>
      </c>
      <c r="G86">
        <v>9028</v>
      </c>
      <c r="H86">
        <v>9253</v>
      </c>
      <c r="I86">
        <v>9416</v>
      </c>
      <c r="J86">
        <v>10206</v>
      </c>
      <c r="K86">
        <v>11343</v>
      </c>
      <c r="L86">
        <v>12307</v>
      </c>
      <c r="M86">
        <v>13627</v>
      </c>
      <c r="N86">
        <v>16477</v>
      </c>
      <c r="O86">
        <v>17037</v>
      </c>
      <c r="P86">
        <v>17309</v>
      </c>
    </row>
    <row r="87" spans="1:16" ht="12.75">
      <c r="A87">
        <v>21200</v>
      </c>
      <c r="B87">
        <v>2</v>
      </c>
      <c r="D87" t="s">
        <v>21</v>
      </c>
      <c r="E87">
        <v>17140</v>
      </c>
      <c r="F87">
        <v>16776</v>
      </c>
      <c r="G87">
        <v>16354</v>
      </c>
      <c r="H87">
        <v>14912</v>
      </c>
      <c r="I87">
        <v>15251</v>
      </c>
      <c r="J87">
        <v>15759</v>
      </c>
      <c r="K87">
        <v>14971</v>
      </c>
      <c r="L87">
        <v>15630</v>
      </c>
      <c r="M87">
        <v>14509</v>
      </c>
      <c r="N87">
        <v>13007</v>
      </c>
      <c r="O87">
        <v>11430</v>
      </c>
      <c r="P87">
        <v>10424</v>
      </c>
    </row>
    <row r="88" spans="1:16" ht="12.75">
      <c r="A88">
        <v>21300</v>
      </c>
      <c r="B88">
        <v>1</v>
      </c>
      <c r="C88">
        <v>71</v>
      </c>
      <c r="D88" t="s">
        <v>21</v>
      </c>
      <c r="E88">
        <v>9700</v>
      </c>
      <c r="F88">
        <v>9253</v>
      </c>
      <c r="G88">
        <v>9346</v>
      </c>
      <c r="H88">
        <v>9349</v>
      </c>
      <c r="I88">
        <v>9315</v>
      </c>
      <c r="J88">
        <v>9569</v>
      </c>
      <c r="K88">
        <v>9998</v>
      </c>
      <c r="L88">
        <v>9725</v>
      </c>
      <c r="M88">
        <v>10273</v>
      </c>
      <c r="N88">
        <v>10216</v>
      </c>
      <c r="O88">
        <v>13248</v>
      </c>
      <c r="P88">
        <v>14350</v>
      </c>
    </row>
    <row r="89" spans="1:16" ht="12.75">
      <c r="A89">
        <v>21300</v>
      </c>
      <c r="B89">
        <v>2</v>
      </c>
      <c r="D89" t="s">
        <v>21</v>
      </c>
      <c r="E89">
        <v>14276</v>
      </c>
      <c r="F89">
        <v>14031</v>
      </c>
      <c r="G89">
        <v>13445</v>
      </c>
      <c r="H89">
        <v>14109</v>
      </c>
      <c r="I89">
        <v>14922</v>
      </c>
      <c r="J89">
        <v>15133</v>
      </c>
      <c r="K89">
        <v>13449</v>
      </c>
      <c r="L89">
        <v>12043</v>
      </c>
      <c r="M89">
        <v>11678</v>
      </c>
      <c r="N89">
        <v>10427</v>
      </c>
      <c r="O89">
        <v>9054</v>
      </c>
      <c r="P89">
        <v>8937</v>
      </c>
    </row>
    <row r="90" spans="1:16" ht="12.75">
      <c r="A90">
        <v>21400</v>
      </c>
      <c r="B90">
        <v>1</v>
      </c>
      <c r="C90">
        <v>11</v>
      </c>
      <c r="D90" t="s">
        <v>21</v>
      </c>
      <c r="E90">
        <v>8898</v>
      </c>
      <c r="F90">
        <v>8941</v>
      </c>
      <c r="G90">
        <v>9100</v>
      </c>
      <c r="H90">
        <v>9042</v>
      </c>
      <c r="I90">
        <v>10166</v>
      </c>
      <c r="J90">
        <v>11017</v>
      </c>
      <c r="K90">
        <v>14056</v>
      </c>
      <c r="L90">
        <v>20802</v>
      </c>
      <c r="M90">
        <v>18819</v>
      </c>
      <c r="N90">
        <v>20058</v>
      </c>
      <c r="O90">
        <v>21313</v>
      </c>
      <c r="P90">
        <v>21648</v>
      </c>
    </row>
    <row r="91" spans="1:16" ht="12.75">
      <c r="A91">
        <v>21400</v>
      </c>
      <c r="B91">
        <v>2</v>
      </c>
      <c r="D91" t="s">
        <v>21</v>
      </c>
      <c r="E91">
        <v>21669</v>
      </c>
      <c r="F91">
        <v>26408</v>
      </c>
      <c r="G91">
        <v>21789</v>
      </c>
      <c r="H91">
        <v>20802</v>
      </c>
      <c r="I91">
        <v>18962</v>
      </c>
      <c r="J91">
        <v>16820</v>
      </c>
      <c r="K91">
        <v>15093</v>
      </c>
      <c r="L91">
        <v>14379</v>
      </c>
      <c r="M91">
        <v>13624</v>
      </c>
      <c r="N91">
        <v>11391</v>
      </c>
      <c r="O91">
        <v>10068</v>
      </c>
      <c r="P91">
        <v>9484</v>
      </c>
    </row>
    <row r="92" spans="1:16" ht="12.75">
      <c r="A92">
        <v>21500</v>
      </c>
      <c r="B92">
        <v>1</v>
      </c>
      <c r="C92">
        <v>21</v>
      </c>
      <c r="D92" t="s">
        <v>21</v>
      </c>
      <c r="E92">
        <v>8907</v>
      </c>
      <c r="F92">
        <v>8589</v>
      </c>
      <c r="G92">
        <v>8761</v>
      </c>
      <c r="H92">
        <v>8886</v>
      </c>
      <c r="I92">
        <v>9156</v>
      </c>
      <c r="J92">
        <v>10873</v>
      </c>
      <c r="K92">
        <v>13481</v>
      </c>
      <c r="L92">
        <v>18203</v>
      </c>
      <c r="M92">
        <v>18349</v>
      </c>
      <c r="N92">
        <v>21439</v>
      </c>
      <c r="O92">
        <v>22380</v>
      </c>
      <c r="P92">
        <v>25787</v>
      </c>
    </row>
    <row r="93" spans="1:16" ht="12.75">
      <c r="A93">
        <v>21500</v>
      </c>
      <c r="B93">
        <v>2</v>
      </c>
      <c r="D93" t="s">
        <v>21</v>
      </c>
      <c r="E93">
        <v>21448</v>
      </c>
      <c r="F93">
        <v>21278</v>
      </c>
      <c r="G93">
        <v>21147</v>
      </c>
      <c r="H93">
        <v>20062</v>
      </c>
      <c r="I93">
        <v>20066</v>
      </c>
      <c r="J93">
        <v>19405</v>
      </c>
      <c r="K93">
        <v>17998</v>
      </c>
      <c r="L93">
        <v>17252</v>
      </c>
      <c r="M93">
        <v>15521</v>
      </c>
      <c r="N93">
        <v>12469</v>
      </c>
      <c r="O93">
        <v>9613</v>
      </c>
      <c r="P93">
        <v>8852</v>
      </c>
    </row>
    <row r="94" spans="1:16" ht="12.75">
      <c r="A94">
        <v>21600</v>
      </c>
      <c r="B94">
        <v>1</v>
      </c>
      <c r="C94">
        <v>31</v>
      </c>
      <c r="D94" t="s">
        <v>21</v>
      </c>
      <c r="E94">
        <v>8669</v>
      </c>
      <c r="F94">
        <v>8588</v>
      </c>
      <c r="G94">
        <v>8623</v>
      </c>
      <c r="H94">
        <v>8742</v>
      </c>
      <c r="I94">
        <v>9383</v>
      </c>
      <c r="J94">
        <v>10974</v>
      </c>
      <c r="K94">
        <v>12670</v>
      </c>
      <c r="L94">
        <v>15705</v>
      </c>
      <c r="M94">
        <v>17948</v>
      </c>
      <c r="N94">
        <v>19951</v>
      </c>
      <c r="O94">
        <v>22378</v>
      </c>
      <c r="P94">
        <v>22472</v>
      </c>
    </row>
    <row r="95" spans="1:16" ht="12.75">
      <c r="A95">
        <v>21600</v>
      </c>
      <c r="B95">
        <v>2</v>
      </c>
      <c r="D95" t="s">
        <v>21</v>
      </c>
      <c r="E95">
        <v>22362</v>
      </c>
      <c r="F95">
        <v>22408</v>
      </c>
      <c r="G95">
        <v>22338</v>
      </c>
      <c r="H95">
        <v>21876</v>
      </c>
      <c r="I95">
        <v>19866</v>
      </c>
      <c r="J95">
        <v>18533</v>
      </c>
      <c r="K95">
        <v>17750</v>
      </c>
      <c r="L95">
        <v>16908</v>
      </c>
      <c r="M95">
        <v>15402</v>
      </c>
      <c r="N95">
        <v>12909</v>
      </c>
      <c r="O95">
        <v>10493</v>
      </c>
      <c r="P95">
        <v>9547</v>
      </c>
    </row>
    <row r="96" spans="1:16" ht="12.75">
      <c r="A96">
        <v>21700</v>
      </c>
      <c r="B96">
        <v>1</v>
      </c>
      <c r="C96">
        <v>41</v>
      </c>
      <c r="D96" t="s">
        <v>21</v>
      </c>
      <c r="E96">
        <v>9055</v>
      </c>
      <c r="F96">
        <v>8983</v>
      </c>
      <c r="G96">
        <v>9139</v>
      </c>
      <c r="H96">
        <v>9141</v>
      </c>
      <c r="I96">
        <v>10139</v>
      </c>
      <c r="J96">
        <v>11282</v>
      </c>
      <c r="K96">
        <v>13160</v>
      </c>
      <c r="L96">
        <v>15896</v>
      </c>
      <c r="M96">
        <v>21060</v>
      </c>
      <c r="N96">
        <v>23661</v>
      </c>
      <c r="O96">
        <v>23253</v>
      </c>
      <c r="P96">
        <v>24071</v>
      </c>
    </row>
    <row r="97" spans="1:16" ht="12.75">
      <c r="A97">
        <v>21700</v>
      </c>
      <c r="B97">
        <v>2</v>
      </c>
      <c r="D97" t="s">
        <v>21</v>
      </c>
      <c r="E97">
        <v>23253</v>
      </c>
      <c r="F97">
        <v>23377</v>
      </c>
      <c r="G97">
        <v>26693</v>
      </c>
      <c r="H97">
        <v>21731</v>
      </c>
      <c r="I97">
        <v>20898</v>
      </c>
      <c r="J97">
        <v>19794</v>
      </c>
      <c r="K97">
        <v>18124</v>
      </c>
      <c r="L97">
        <v>17730</v>
      </c>
      <c r="M97">
        <v>16222</v>
      </c>
      <c r="N97">
        <v>13803</v>
      </c>
      <c r="O97">
        <v>12057</v>
      </c>
      <c r="P97">
        <v>10529</v>
      </c>
    </row>
    <row r="98" spans="1:16" ht="12.75">
      <c r="A98">
        <v>21800</v>
      </c>
      <c r="B98">
        <v>1</v>
      </c>
      <c r="C98">
        <v>51</v>
      </c>
      <c r="D98" t="s">
        <v>21</v>
      </c>
      <c r="E98">
        <v>9380</v>
      </c>
      <c r="F98">
        <v>9537</v>
      </c>
      <c r="G98">
        <v>9619</v>
      </c>
      <c r="H98">
        <v>9556</v>
      </c>
      <c r="I98">
        <v>10775</v>
      </c>
      <c r="J98">
        <v>11527</v>
      </c>
      <c r="K98">
        <v>13742</v>
      </c>
      <c r="L98">
        <v>17335</v>
      </c>
      <c r="M98">
        <v>19761</v>
      </c>
      <c r="N98">
        <v>21943</v>
      </c>
      <c r="O98">
        <v>23749</v>
      </c>
      <c r="P98">
        <v>24017</v>
      </c>
    </row>
    <row r="99" spans="1:16" ht="12.75">
      <c r="A99">
        <v>21800</v>
      </c>
      <c r="B99">
        <v>2</v>
      </c>
      <c r="D99" t="s">
        <v>21</v>
      </c>
      <c r="E99">
        <v>24730</v>
      </c>
      <c r="F99">
        <v>26961</v>
      </c>
      <c r="G99">
        <v>26964</v>
      </c>
      <c r="H99">
        <v>21875</v>
      </c>
      <c r="I99">
        <v>21198</v>
      </c>
      <c r="J99">
        <v>19099</v>
      </c>
      <c r="K99">
        <v>16980</v>
      </c>
      <c r="L99">
        <v>15448</v>
      </c>
      <c r="M99">
        <v>13633</v>
      </c>
      <c r="N99">
        <v>12839</v>
      </c>
      <c r="O99">
        <v>11400</v>
      </c>
      <c r="P99">
        <v>10555</v>
      </c>
    </row>
    <row r="100" spans="1:16" ht="12.75">
      <c r="A100">
        <v>21900</v>
      </c>
      <c r="B100">
        <v>1</v>
      </c>
      <c r="C100">
        <v>61</v>
      </c>
      <c r="D100" t="s">
        <v>21</v>
      </c>
      <c r="E100">
        <v>10358</v>
      </c>
      <c r="F100">
        <v>9401</v>
      </c>
      <c r="G100">
        <v>9040</v>
      </c>
      <c r="H100">
        <v>8894</v>
      </c>
      <c r="I100">
        <v>9350</v>
      </c>
      <c r="J100">
        <v>9543</v>
      </c>
      <c r="K100">
        <v>10290</v>
      </c>
      <c r="L100">
        <v>10928</v>
      </c>
      <c r="M100">
        <v>12030</v>
      </c>
      <c r="N100">
        <v>15310</v>
      </c>
      <c r="O100">
        <v>17199</v>
      </c>
      <c r="P100">
        <v>17359</v>
      </c>
    </row>
    <row r="101" spans="1:16" ht="12.75">
      <c r="A101">
        <v>21900</v>
      </c>
      <c r="B101">
        <v>2</v>
      </c>
      <c r="D101" t="s">
        <v>21</v>
      </c>
      <c r="E101">
        <v>16560</v>
      </c>
      <c r="F101">
        <v>15705</v>
      </c>
      <c r="G101">
        <v>15434</v>
      </c>
      <c r="H101">
        <v>15159</v>
      </c>
      <c r="I101">
        <v>15297</v>
      </c>
      <c r="J101">
        <v>15566</v>
      </c>
      <c r="K101">
        <v>15076</v>
      </c>
      <c r="L101">
        <v>14344</v>
      </c>
      <c r="M101">
        <v>13891</v>
      </c>
      <c r="N101">
        <v>11488</v>
      </c>
      <c r="O101">
        <v>10154</v>
      </c>
      <c r="P101">
        <v>8977</v>
      </c>
    </row>
    <row r="102" spans="1:16" ht="12.75">
      <c r="A102">
        <v>22000</v>
      </c>
      <c r="B102">
        <v>1</v>
      </c>
      <c r="C102">
        <v>71</v>
      </c>
      <c r="D102" t="s">
        <v>21</v>
      </c>
      <c r="E102">
        <v>8575</v>
      </c>
      <c r="F102">
        <v>8332</v>
      </c>
      <c r="G102">
        <v>8241</v>
      </c>
      <c r="H102">
        <v>8161</v>
      </c>
      <c r="I102">
        <v>8051</v>
      </c>
      <c r="J102">
        <v>8414</v>
      </c>
      <c r="K102">
        <v>8773</v>
      </c>
      <c r="L102">
        <v>9584</v>
      </c>
      <c r="M102">
        <v>9578</v>
      </c>
      <c r="N102">
        <v>10136</v>
      </c>
      <c r="O102">
        <v>12030</v>
      </c>
      <c r="P102">
        <v>12838</v>
      </c>
    </row>
    <row r="103" spans="1:16" ht="12.75">
      <c r="A103">
        <v>22000</v>
      </c>
      <c r="B103">
        <v>2</v>
      </c>
      <c r="D103" t="s">
        <v>21</v>
      </c>
      <c r="E103">
        <v>12707</v>
      </c>
      <c r="F103">
        <v>12726</v>
      </c>
      <c r="G103">
        <v>12705</v>
      </c>
      <c r="H103">
        <v>12841</v>
      </c>
      <c r="I103">
        <v>12985</v>
      </c>
      <c r="J103">
        <v>12932</v>
      </c>
      <c r="K103">
        <v>12301</v>
      </c>
      <c r="L103">
        <v>11428</v>
      </c>
      <c r="M103">
        <v>11151</v>
      </c>
      <c r="N103">
        <v>9463</v>
      </c>
      <c r="O103">
        <v>8350</v>
      </c>
      <c r="P103">
        <v>8244</v>
      </c>
    </row>
    <row r="104" spans="1:16" ht="12.75">
      <c r="A104">
        <v>22100</v>
      </c>
      <c r="B104">
        <v>1</v>
      </c>
      <c r="C104">
        <v>81</v>
      </c>
      <c r="D104" t="s">
        <v>21</v>
      </c>
      <c r="E104">
        <v>8134</v>
      </c>
      <c r="F104">
        <v>8329</v>
      </c>
      <c r="G104">
        <v>8334</v>
      </c>
      <c r="H104">
        <v>8199</v>
      </c>
      <c r="I104">
        <v>9131</v>
      </c>
      <c r="J104">
        <v>10606</v>
      </c>
      <c r="K104">
        <v>11783</v>
      </c>
      <c r="L104">
        <v>12799</v>
      </c>
      <c r="M104">
        <v>14786</v>
      </c>
      <c r="N104">
        <v>16305</v>
      </c>
      <c r="O104">
        <v>17693</v>
      </c>
      <c r="P104">
        <v>19616</v>
      </c>
    </row>
    <row r="105" spans="1:16" ht="12.75">
      <c r="A105">
        <v>22100</v>
      </c>
      <c r="B105">
        <v>2</v>
      </c>
      <c r="D105" t="s">
        <v>21</v>
      </c>
      <c r="E105">
        <v>18548</v>
      </c>
      <c r="F105">
        <v>18746</v>
      </c>
      <c r="G105">
        <v>18478</v>
      </c>
      <c r="H105">
        <v>17519</v>
      </c>
      <c r="I105">
        <v>17737</v>
      </c>
      <c r="J105">
        <v>18005</v>
      </c>
      <c r="K105">
        <v>16516</v>
      </c>
      <c r="L105">
        <v>16457</v>
      </c>
      <c r="M105">
        <v>15264</v>
      </c>
      <c r="N105">
        <v>12523</v>
      </c>
      <c r="O105">
        <v>10099</v>
      </c>
      <c r="P105">
        <v>9759</v>
      </c>
    </row>
    <row r="106" spans="1:16" ht="12.75">
      <c r="A106">
        <v>22200</v>
      </c>
      <c r="B106">
        <v>1</v>
      </c>
      <c r="C106">
        <v>21</v>
      </c>
      <c r="D106" t="s">
        <v>21</v>
      </c>
      <c r="E106">
        <v>8842</v>
      </c>
      <c r="F106">
        <v>8658</v>
      </c>
      <c r="G106">
        <v>8814</v>
      </c>
      <c r="H106">
        <v>8815</v>
      </c>
      <c r="I106">
        <v>9978</v>
      </c>
      <c r="J106">
        <v>11590</v>
      </c>
      <c r="K106">
        <v>12966</v>
      </c>
      <c r="L106">
        <v>15900</v>
      </c>
      <c r="M106">
        <v>18039</v>
      </c>
      <c r="N106">
        <v>20390</v>
      </c>
      <c r="O106">
        <v>21591</v>
      </c>
      <c r="P106">
        <v>22313</v>
      </c>
    </row>
    <row r="107" spans="1:16" ht="12.75">
      <c r="A107">
        <v>22200</v>
      </c>
      <c r="B107">
        <v>2</v>
      </c>
      <c r="D107" t="s">
        <v>21</v>
      </c>
      <c r="E107">
        <v>21946</v>
      </c>
      <c r="F107">
        <v>21931</v>
      </c>
      <c r="G107">
        <v>22165</v>
      </c>
      <c r="H107">
        <v>21051</v>
      </c>
      <c r="I107">
        <v>19919</v>
      </c>
      <c r="J107">
        <v>18402</v>
      </c>
      <c r="K107">
        <v>17260</v>
      </c>
      <c r="L107">
        <v>16653</v>
      </c>
      <c r="M107">
        <v>15471</v>
      </c>
      <c r="N107">
        <v>12407</v>
      </c>
      <c r="O107">
        <v>9772</v>
      </c>
      <c r="P107">
        <v>8868</v>
      </c>
    </row>
    <row r="108" spans="1:16" ht="12.75">
      <c r="A108">
        <v>22300</v>
      </c>
      <c r="B108">
        <v>1</v>
      </c>
      <c r="C108">
        <v>31</v>
      </c>
      <c r="D108" t="s">
        <v>21</v>
      </c>
      <c r="E108">
        <v>8639</v>
      </c>
      <c r="F108">
        <v>8620</v>
      </c>
      <c r="G108">
        <v>8591</v>
      </c>
      <c r="H108">
        <v>8426</v>
      </c>
      <c r="I108">
        <v>9241</v>
      </c>
      <c r="J108">
        <v>10980</v>
      </c>
      <c r="K108">
        <v>12881</v>
      </c>
      <c r="L108">
        <v>16009</v>
      </c>
      <c r="M108">
        <v>18493</v>
      </c>
      <c r="N108">
        <v>21426</v>
      </c>
      <c r="O108">
        <v>22368</v>
      </c>
      <c r="P108">
        <v>22301</v>
      </c>
    </row>
    <row r="109" spans="1:16" ht="12.75">
      <c r="A109">
        <v>22300</v>
      </c>
      <c r="B109">
        <v>2</v>
      </c>
      <c r="D109" t="s">
        <v>21</v>
      </c>
      <c r="E109">
        <v>21984</v>
      </c>
      <c r="F109">
        <v>22440</v>
      </c>
      <c r="G109">
        <v>21461</v>
      </c>
      <c r="H109">
        <v>20576</v>
      </c>
      <c r="I109">
        <v>19552</v>
      </c>
      <c r="J109">
        <v>17904</v>
      </c>
      <c r="K109">
        <v>16407</v>
      </c>
      <c r="L109">
        <v>15505</v>
      </c>
      <c r="M109">
        <v>14335</v>
      </c>
      <c r="N109">
        <v>12217</v>
      </c>
      <c r="O109">
        <v>9691</v>
      </c>
      <c r="P109">
        <v>8369</v>
      </c>
    </row>
    <row r="110" spans="1:16" ht="12.75">
      <c r="A110">
        <v>22400</v>
      </c>
      <c r="B110">
        <v>1</v>
      </c>
      <c r="C110">
        <v>41</v>
      </c>
      <c r="D110" t="s">
        <v>21</v>
      </c>
      <c r="E110">
        <v>7975</v>
      </c>
      <c r="F110">
        <v>7921</v>
      </c>
      <c r="G110">
        <v>7882</v>
      </c>
      <c r="H110">
        <v>7829</v>
      </c>
      <c r="I110">
        <v>8878</v>
      </c>
      <c r="J110">
        <v>11132</v>
      </c>
      <c r="K110">
        <v>16184</v>
      </c>
      <c r="L110">
        <v>17678</v>
      </c>
      <c r="M110">
        <v>18792</v>
      </c>
      <c r="N110">
        <v>19265</v>
      </c>
      <c r="O110">
        <v>20890</v>
      </c>
      <c r="P110">
        <v>21130</v>
      </c>
    </row>
    <row r="111" spans="1:16" ht="12.75">
      <c r="A111">
        <v>22400</v>
      </c>
      <c r="B111">
        <v>2</v>
      </c>
      <c r="D111" t="s">
        <v>21</v>
      </c>
      <c r="E111">
        <v>20723</v>
      </c>
      <c r="F111">
        <v>20929</v>
      </c>
      <c r="G111">
        <v>20971</v>
      </c>
      <c r="H111">
        <v>19990</v>
      </c>
      <c r="I111">
        <v>18709</v>
      </c>
      <c r="J111">
        <v>17792</v>
      </c>
      <c r="K111">
        <v>16662</v>
      </c>
      <c r="L111">
        <v>16152</v>
      </c>
      <c r="M111">
        <v>14901</v>
      </c>
      <c r="N111">
        <v>12492</v>
      </c>
      <c r="O111">
        <v>10102</v>
      </c>
      <c r="P111">
        <v>8900</v>
      </c>
    </row>
    <row r="112" spans="1:16" ht="12.75">
      <c r="A112">
        <v>22500</v>
      </c>
      <c r="B112">
        <v>1</v>
      </c>
      <c r="C112">
        <v>51</v>
      </c>
      <c r="D112" t="s">
        <v>21</v>
      </c>
      <c r="E112">
        <v>8389</v>
      </c>
      <c r="F112">
        <v>8312</v>
      </c>
      <c r="G112">
        <v>8497</v>
      </c>
      <c r="H112">
        <v>8175</v>
      </c>
      <c r="I112">
        <v>8976</v>
      </c>
      <c r="J112">
        <v>10631</v>
      </c>
      <c r="K112">
        <v>12649</v>
      </c>
      <c r="L112">
        <v>15133</v>
      </c>
      <c r="M112">
        <v>17385</v>
      </c>
      <c r="N112">
        <v>20067</v>
      </c>
      <c r="O112">
        <v>21526</v>
      </c>
      <c r="P112">
        <v>22637</v>
      </c>
    </row>
    <row r="113" spans="1:16" ht="12.75">
      <c r="A113">
        <v>22500</v>
      </c>
      <c r="B113">
        <v>2</v>
      </c>
      <c r="D113" t="s">
        <v>21</v>
      </c>
      <c r="E113">
        <v>21081</v>
      </c>
      <c r="F113">
        <v>23769</v>
      </c>
      <c r="G113">
        <v>24092</v>
      </c>
      <c r="H113">
        <v>19699</v>
      </c>
      <c r="I113">
        <v>19605</v>
      </c>
      <c r="J113">
        <v>17889</v>
      </c>
      <c r="K113">
        <v>16940</v>
      </c>
      <c r="L113">
        <v>17005</v>
      </c>
      <c r="M113">
        <v>14845</v>
      </c>
      <c r="N113">
        <v>12623</v>
      </c>
      <c r="O113">
        <v>10264</v>
      </c>
      <c r="P113">
        <v>8536</v>
      </c>
    </row>
    <row r="114" spans="1:16" ht="12.75">
      <c r="A114">
        <v>22600</v>
      </c>
      <c r="B114">
        <v>1</v>
      </c>
      <c r="C114">
        <v>61</v>
      </c>
      <c r="D114" t="s">
        <v>21</v>
      </c>
      <c r="E114">
        <v>8071</v>
      </c>
      <c r="F114">
        <v>8153</v>
      </c>
      <c r="G114">
        <v>7847</v>
      </c>
      <c r="H114">
        <v>7881</v>
      </c>
      <c r="I114">
        <v>7921</v>
      </c>
      <c r="J114">
        <v>8479</v>
      </c>
      <c r="K114">
        <v>10160</v>
      </c>
      <c r="L114">
        <v>11492</v>
      </c>
      <c r="M114">
        <v>13198</v>
      </c>
      <c r="N114">
        <v>15881</v>
      </c>
      <c r="O114">
        <v>16562</v>
      </c>
      <c r="P114">
        <v>16875</v>
      </c>
    </row>
    <row r="115" spans="1:16" ht="12.75">
      <c r="A115">
        <v>22600</v>
      </c>
      <c r="B115">
        <v>2</v>
      </c>
      <c r="D115" t="s">
        <v>21</v>
      </c>
      <c r="E115">
        <v>16238</v>
      </c>
      <c r="F115">
        <v>16074</v>
      </c>
      <c r="G115">
        <v>15436</v>
      </c>
      <c r="H115">
        <v>15269</v>
      </c>
      <c r="I115">
        <v>15097</v>
      </c>
      <c r="J115">
        <v>15132</v>
      </c>
      <c r="K115">
        <v>15279</v>
      </c>
      <c r="L115">
        <v>14940</v>
      </c>
      <c r="M115">
        <v>13973</v>
      </c>
      <c r="N115">
        <v>11305</v>
      </c>
      <c r="O115">
        <v>9862</v>
      </c>
      <c r="P115">
        <v>9161</v>
      </c>
    </row>
    <row r="116" spans="1:16" ht="12.75">
      <c r="A116">
        <v>22700</v>
      </c>
      <c r="B116">
        <v>1</v>
      </c>
      <c r="C116">
        <v>71</v>
      </c>
      <c r="D116" t="s">
        <v>21</v>
      </c>
      <c r="E116">
        <v>8791</v>
      </c>
      <c r="F116">
        <v>8420</v>
      </c>
      <c r="G116">
        <v>8539</v>
      </c>
      <c r="H116">
        <v>8274</v>
      </c>
      <c r="I116">
        <v>8515</v>
      </c>
      <c r="J116">
        <v>8527</v>
      </c>
      <c r="K116">
        <v>8658</v>
      </c>
      <c r="L116">
        <v>8405</v>
      </c>
      <c r="M116">
        <v>9228</v>
      </c>
      <c r="N116">
        <v>10187</v>
      </c>
      <c r="O116">
        <v>12889</v>
      </c>
      <c r="P116">
        <v>14007</v>
      </c>
    </row>
    <row r="117" spans="1:16" ht="12.75">
      <c r="A117">
        <v>22700</v>
      </c>
      <c r="B117">
        <v>2</v>
      </c>
      <c r="D117" t="s">
        <v>21</v>
      </c>
      <c r="E117">
        <v>14108</v>
      </c>
      <c r="F117">
        <v>13691</v>
      </c>
      <c r="G117">
        <v>13638</v>
      </c>
      <c r="H117">
        <v>13536</v>
      </c>
      <c r="I117">
        <v>13670</v>
      </c>
      <c r="J117">
        <v>13423</v>
      </c>
      <c r="K117">
        <v>12103</v>
      </c>
      <c r="L117">
        <v>11018</v>
      </c>
      <c r="M117">
        <v>10096</v>
      </c>
      <c r="N117">
        <v>8840</v>
      </c>
      <c r="O117">
        <v>8144</v>
      </c>
      <c r="P117">
        <v>7859</v>
      </c>
    </row>
    <row r="118" spans="1:16" ht="12.75">
      <c r="A118">
        <v>22800</v>
      </c>
      <c r="B118">
        <v>1</v>
      </c>
      <c r="C118">
        <v>11</v>
      </c>
      <c r="D118" t="s">
        <v>21</v>
      </c>
      <c r="E118">
        <v>7791</v>
      </c>
      <c r="F118">
        <v>7941</v>
      </c>
      <c r="G118">
        <v>7901</v>
      </c>
      <c r="H118">
        <v>7738</v>
      </c>
      <c r="I118">
        <v>9166</v>
      </c>
      <c r="J118">
        <v>10236</v>
      </c>
      <c r="K118">
        <v>12349</v>
      </c>
      <c r="L118">
        <v>15233</v>
      </c>
      <c r="M118">
        <v>17610</v>
      </c>
      <c r="N118">
        <v>23229</v>
      </c>
      <c r="O118">
        <v>23110</v>
      </c>
      <c r="P118">
        <v>21698</v>
      </c>
    </row>
    <row r="119" spans="1:16" ht="12.75">
      <c r="A119">
        <v>22800</v>
      </c>
      <c r="B119">
        <v>2</v>
      </c>
      <c r="D119" t="s">
        <v>21</v>
      </c>
      <c r="E119">
        <v>24146</v>
      </c>
      <c r="F119">
        <v>24793</v>
      </c>
      <c r="G119">
        <v>21425</v>
      </c>
      <c r="H119">
        <v>20954</v>
      </c>
      <c r="I119">
        <v>19082</v>
      </c>
      <c r="J119">
        <v>17580</v>
      </c>
      <c r="K119">
        <v>16329</v>
      </c>
      <c r="L119">
        <v>15851</v>
      </c>
      <c r="M119">
        <v>14520</v>
      </c>
      <c r="N119">
        <v>12254</v>
      </c>
      <c r="O119">
        <v>9886</v>
      </c>
      <c r="P119">
        <v>8175</v>
      </c>
    </row>
    <row r="120" spans="1:16" ht="12.75">
      <c r="A120">
        <v>22900</v>
      </c>
      <c r="B120">
        <v>1</v>
      </c>
      <c r="C120">
        <v>21</v>
      </c>
      <c r="D120" t="s">
        <v>21</v>
      </c>
      <c r="E120">
        <v>7958</v>
      </c>
      <c r="F120">
        <v>7626</v>
      </c>
      <c r="G120">
        <v>7959</v>
      </c>
      <c r="H120">
        <v>7989</v>
      </c>
      <c r="I120">
        <v>8520</v>
      </c>
      <c r="J120">
        <v>10260</v>
      </c>
      <c r="K120">
        <v>12447</v>
      </c>
      <c r="L120">
        <v>15858</v>
      </c>
      <c r="M120">
        <v>18737</v>
      </c>
      <c r="N120">
        <v>21490</v>
      </c>
      <c r="O120">
        <v>21273</v>
      </c>
      <c r="P120">
        <v>22162</v>
      </c>
    </row>
    <row r="121" spans="1:16" ht="12.75">
      <c r="A121">
        <v>22900</v>
      </c>
      <c r="B121">
        <v>2</v>
      </c>
      <c r="D121" t="s">
        <v>21</v>
      </c>
      <c r="E121">
        <v>20801</v>
      </c>
      <c r="F121">
        <v>20753</v>
      </c>
      <c r="G121">
        <v>19854</v>
      </c>
      <c r="H121">
        <v>19689</v>
      </c>
      <c r="I121">
        <v>18485</v>
      </c>
      <c r="J121">
        <v>17839</v>
      </c>
      <c r="K121">
        <v>17114</v>
      </c>
      <c r="L121">
        <v>16841</v>
      </c>
      <c r="M121">
        <v>14896</v>
      </c>
      <c r="N121">
        <v>11728</v>
      </c>
      <c r="O121">
        <v>9471</v>
      </c>
      <c r="P121">
        <v>8310</v>
      </c>
    </row>
    <row r="122" spans="1:16" ht="12.75">
      <c r="A122">
        <v>30100</v>
      </c>
      <c r="B122">
        <v>1</v>
      </c>
      <c r="C122">
        <v>31</v>
      </c>
      <c r="D122" t="s">
        <v>21</v>
      </c>
      <c r="E122">
        <v>8415</v>
      </c>
      <c r="F122">
        <v>8281</v>
      </c>
      <c r="G122">
        <v>8303</v>
      </c>
      <c r="H122">
        <v>8374</v>
      </c>
      <c r="I122">
        <v>9046</v>
      </c>
      <c r="J122">
        <v>11552</v>
      </c>
      <c r="K122">
        <v>13600</v>
      </c>
      <c r="L122">
        <v>16276</v>
      </c>
      <c r="M122">
        <v>20219</v>
      </c>
      <c r="N122">
        <v>22513</v>
      </c>
      <c r="O122">
        <v>22876</v>
      </c>
      <c r="P122">
        <v>23200</v>
      </c>
    </row>
    <row r="123" spans="1:16" ht="12.75">
      <c r="A123">
        <v>30100</v>
      </c>
      <c r="B123">
        <v>2</v>
      </c>
      <c r="D123" t="s">
        <v>21</v>
      </c>
      <c r="E123">
        <v>21988</v>
      </c>
      <c r="F123">
        <v>22298</v>
      </c>
      <c r="G123">
        <v>20594</v>
      </c>
      <c r="H123">
        <v>20556</v>
      </c>
      <c r="I123">
        <v>20035</v>
      </c>
      <c r="J123">
        <v>18815</v>
      </c>
      <c r="K123">
        <v>17948</v>
      </c>
      <c r="L123">
        <v>17799</v>
      </c>
      <c r="M123">
        <v>16056</v>
      </c>
      <c r="N123">
        <v>12894</v>
      </c>
      <c r="O123">
        <v>10447</v>
      </c>
      <c r="P123">
        <v>9241</v>
      </c>
    </row>
    <row r="124" spans="1:16" ht="12.75">
      <c r="A124">
        <v>30200</v>
      </c>
      <c r="B124">
        <v>1</v>
      </c>
      <c r="C124">
        <v>41</v>
      </c>
      <c r="D124" t="s">
        <v>21</v>
      </c>
      <c r="E124">
        <v>8802</v>
      </c>
      <c r="F124">
        <v>8581</v>
      </c>
      <c r="G124">
        <v>8671</v>
      </c>
      <c r="H124">
        <v>8937</v>
      </c>
      <c r="I124">
        <v>9775</v>
      </c>
      <c r="J124">
        <v>11055</v>
      </c>
      <c r="K124">
        <v>13423</v>
      </c>
      <c r="L124">
        <v>16512</v>
      </c>
      <c r="M124">
        <v>20762</v>
      </c>
      <c r="N124">
        <v>23997</v>
      </c>
      <c r="O124">
        <v>27483</v>
      </c>
      <c r="P124">
        <v>24286</v>
      </c>
    </row>
    <row r="125" spans="1:16" ht="12.75">
      <c r="A125">
        <v>30200</v>
      </c>
      <c r="B125">
        <v>2</v>
      </c>
      <c r="D125" t="s">
        <v>21</v>
      </c>
      <c r="E125">
        <v>25558</v>
      </c>
      <c r="F125">
        <v>25661</v>
      </c>
      <c r="G125">
        <v>22753</v>
      </c>
      <c r="H125">
        <v>21661</v>
      </c>
      <c r="I125">
        <v>20534</v>
      </c>
      <c r="J125">
        <v>19519</v>
      </c>
      <c r="K125">
        <v>18498</v>
      </c>
      <c r="L125">
        <v>17559</v>
      </c>
      <c r="M125">
        <v>16131</v>
      </c>
      <c r="N125">
        <v>14218</v>
      </c>
      <c r="O125">
        <v>12031</v>
      </c>
      <c r="P125">
        <v>11194</v>
      </c>
    </row>
    <row r="126" spans="1:16" ht="12.75">
      <c r="A126">
        <v>30300</v>
      </c>
      <c r="B126">
        <v>1</v>
      </c>
      <c r="C126">
        <v>51</v>
      </c>
      <c r="D126" t="s">
        <v>21</v>
      </c>
      <c r="E126">
        <v>10361</v>
      </c>
      <c r="F126">
        <v>9148</v>
      </c>
      <c r="G126">
        <v>8806</v>
      </c>
      <c r="H126">
        <v>8795</v>
      </c>
      <c r="I126">
        <v>9677</v>
      </c>
      <c r="J126">
        <v>11110</v>
      </c>
      <c r="K126">
        <v>13792</v>
      </c>
      <c r="L126">
        <v>16363</v>
      </c>
      <c r="M126">
        <v>20127</v>
      </c>
      <c r="N126">
        <v>23325</v>
      </c>
      <c r="O126">
        <v>27503</v>
      </c>
      <c r="P126">
        <v>25183</v>
      </c>
    </row>
    <row r="127" spans="1:16" ht="12.75">
      <c r="A127">
        <v>30300</v>
      </c>
      <c r="B127">
        <v>2</v>
      </c>
      <c r="D127" t="s">
        <v>21</v>
      </c>
      <c r="E127">
        <v>22793</v>
      </c>
      <c r="F127">
        <v>23005</v>
      </c>
      <c r="G127">
        <v>22834</v>
      </c>
      <c r="H127">
        <v>21077</v>
      </c>
      <c r="I127">
        <v>20780</v>
      </c>
      <c r="J127">
        <v>19803</v>
      </c>
      <c r="K127">
        <v>17661</v>
      </c>
      <c r="L127">
        <v>16992</v>
      </c>
      <c r="M127">
        <v>15071</v>
      </c>
      <c r="N127">
        <v>12998</v>
      </c>
      <c r="O127">
        <v>10397</v>
      </c>
      <c r="P127">
        <v>10468</v>
      </c>
    </row>
    <row r="128" spans="1:16" ht="12.75">
      <c r="A128">
        <v>30400</v>
      </c>
      <c r="B128">
        <v>1</v>
      </c>
      <c r="C128">
        <v>61</v>
      </c>
      <c r="D128" t="s">
        <v>21</v>
      </c>
      <c r="E128">
        <v>9535</v>
      </c>
      <c r="F128">
        <v>9150</v>
      </c>
      <c r="G128">
        <v>8855</v>
      </c>
      <c r="H128">
        <v>8904</v>
      </c>
      <c r="I128">
        <v>9139</v>
      </c>
      <c r="J128">
        <v>9719</v>
      </c>
      <c r="K128">
        <v>10883</v>
      </c>
      <c r="L128">
        <v>12253</v>
      </c>
      <c r="M128">
        <v>13579</v>
      </c>
      <c r="N128">
        <v>17788</v>
      </c>
      <c r="O128">
        <v>18794</v>
      </c>
      <c r="P128">
        <v>18299</v>
      </c>
    </row>
    <row r="129" spans="1:16" ht="12.75">
      <c r="A129">
        <v>30400</v>
      </c>
      <c r="B129">
        <v>2</v>
      </c>
      <c r="D129" t="s">
        <v>21</v>
      </c>
      <c r="E129">
        <v>18359</v>
      </c>
      <c r="F129">
        <v>18227</v>
      </c>
      <c r="G129">
        <v>17986</v>
      </c>
      <c r="H129">
        <v>17555</v>
      </c>
      <c r="I129">
        <v>17156</v>
      </c>
      <c r="J129">
        <v>16995</v>
      </c>
      <c r="K129">
        <v>16976</v>
      </c>
      <c r="L129">
        <v>16426</v>
      </c>
      <c r="M129">
        <v>14962</v>
      </c>
      <c r="N129">
        <v>12954</v>
      </c>
      <c r="O129">
        <v>10651</v>
      </c>
      <c r="P129">
        <v>9739</v>
      </c>
    </row>
    <row r="130" spans="1:16" ht="12.75">
      <c r="A130">
        <v>30500</v>
      </c>
      <c r="B130">
        <v>1</v>
      </c>
      <c r="C130">
        <v>71</v>
      </c>
      <c r="D130" t="s">
        <v>21</v>
      </c>
      <c r="E130">
        <v>9072</v>
      </c>
      <c r="F130">
        <v>9118</v>
      </c>
      <c r="G130">
        <v>9064</v>
      </c>
      <c r="H130">
        <v>8749</v>
      </c>
      <c r="I130">
        <v>8824</v>
      </c>
      <c r="J130">
        <v>9022</v>
      </c>
      <c r="K130">
        <v>9342</v>
      </c>
      <c r="L130">
        <v>9512</v>
      </c>
      <c r="M130">
        <v>9845</v>
      </c>
      <c r="N130">
        <v>10897</v>
      </c>
      <c r="O130">
        <v>14111</v>
      </c>
      <c r="P130">
        <v>15917</v>
      </c>
    </row>
    <row r="131" spans="1:16" ht="12.75">
      <c r="A131">
        <v>30500</v>
      </c>
      <c r="B131">
        <v>2</v>
      </c>
      <c r="D131" t="s">
        <v>21</v>
      </c>
      <c r="E131">
        <v>15667</v>
      </c>
      <c r="F131">
        <v>15586</v>
      </c>
      <c r="G131">
        <v>15577</v>
      </c>
      <c r="H131">
        <v>15015</v>
      </c>
      <c r="I131">
        <v>14611</v>
      </c>
      <c r="J131">
        <v>14520</v>
      </c>
      <c r="K131">
        <v>13480</v>
      </c>
      <c r="L131">
        <v>11559</v>
      </c>
      <c r="M131">
        <v>11352</v>
      </c>
      <c r="N131">
        <v>9946</v>
      </c>
      <c r="O131">
        <v>9115</v>
      </c>
      <c r="P131">
        <v>9131</v>
      </c>
    </row>
    <row r="132" spans="1:16" ht="12.75">
      <c r="A132">
        <v>30600</v>
      </c>
      <c r="B132">
        <v>1</v>
      </c>
      <c r="C132">
        <v>11</v>
      </c>
      <c r="D132" t="s">
        <v>21</v>
      </c>
      <c r="E132">
        <v>8872</v>
      </c>
      <c r="F132">
        <v>9136</v>
      </c>
      <c r="G132">
        <v>8612</v>
      </c>
      <c r="H132">
        <v>8870</v>
      </c>
      <c r="I132">
        <v>9559</v>
      </c>
      <c r="J132">
        <v>11287</v>
      </c>
      <c r="K132">
        <v>13508</v>
      </c>
      <c r="L132">
        <v>16117</v>
      </c>
      <c r="M132">
        <v>18425</v>
      </c>
      <c r="N132">
        <v>22061</v>
      </c>
      <c r="O132">
        <v>26495</v>
      </c>
      <c r="P132">
        <v>23013</v>
      </c>
    </row>
    <row r="133" spans="1:16" ht="12.75">
      <c r="A133">
        <v>30600</v>
      </c>
      <c r="B133">
        <v>2</v>
      </c>
      <c r="D133" t="s">
        <v>21</v>
      </c>
      <c r="E133">
        <v>22216</v>
      </c>
      <c r="F133">
        <v>22700</v>
      </c>
      <c r="G133">
        <v>22828</v>
      </c>
      <c r="H133">
        <v>21650</v>
      </c>
      <c r="I133">
        <v>20764</v>
      </c>
      <c r="J133">
        <v>19325</v>
      </c>
      <c r="K133">
        <v>18973</v>
      </c>
      <c r="L133">
        <v>18712</v>
      </c>
      <c r="M133">
        <v>16661</v>
      </c>
      <c r="N133">
        <v>12736</v>
      </c>
      <c r="O133">
        <v>10388</v>
      </c>
      <c r="P133">
        <v>9302</v>
      </c>
    </row>
    <row r="134" spans="1:16" ht="12.75">
      <c r="A134">
        <v>30700</v>
      </c>
      <c r="B134">
        <v>1</v>
      </c>
      <c r="C134">
        <v>21</v>
      </c>
      <c r="D134" t="s">
        <v>21</v>
      </c>
      <c r="E134">
        <v>9077</v>
      </c>
      <c r="F134">
        <v>9153</v>
      </c>
      <c r="G134">
        <v>9171</v>
      </c>
      <c r="H134">
        <v>8929</v>
      </c>
      <c r="I134">
        <v>9656</v>
      </c>
      <c r="J134">
        <v>11624</v>
      </c>
      <c r="K134">
        <v>14214</v>
      </c>
      <c r="L134">
        <v>16584</v>
      </c>
      <c r="M134">
        <v>18946</v>
      </c>
      <c r="N134">
        <v>22219</v>
      </c>
      <c r="O134">
        <v>22940</v>
      </c>
      <c r="P134">
        <v>23431</v>
      </c>
    </row>
    <row r="135" spans="1:16" ht="12.75">
      <c r="A135">
        <v>30700</v>
      </c>
      <c r="B135">
        <v>2</v>
      </c>
      <c r="D135" t="s">
        <v>21</v>
      </c>
      <c r="E135">
        <v>22612</v>
      </c>
      <c r="F135">
        <v>27053</v>
      </c>
      <c r="G135">
        <v>22888</v>
      </c>
      <c r="H135">
        <v>21557</v>
      </c>
      <c r="I135">
        <v>20560</v>
      </c>
      <c r="J135">
        <v>19083</v>
      </c>
      <c r="K135">
        <v>18689</v>
      </c>
      <c r="L135">
        <v>18435</v>
      </c>
      <c r="M135">
        <v>17035</v>
      </c>
      <c r="N135">
        <v>12894</v>
      </c>
      <c r="O135">
        <v>10469</v>
      </c>
      <c r="P135">
        <v>9051</v>
      </c>
    </row>
    <row r="136" spans="1:16" ht="12.75">
      <c r="A136">
        <v>30800</v>
      </c>
      <c r="B136">
        <v>1</v>
      </c>
      <c r="C136">
        <v>31</v>
      </c>
      <c r="D136" t="s">
        <v>21</v>
      </c>
      <c r="E136">
        <v>8584</v>
      </c>
      <c r="F136">
        <v>8515</v>
      </c>
      <c r="G136">
        <v>8646</v>
      </c>
      <c r="H136">
        <v>8881</v>
      </c>
      <c r="I136">
        <v>9692</v>
      </c>
      <c r="J136">
        <v>11556</v>
      </c>
      <c r="K136">
        <v>13532</v>
      </c>
      <c r="L136">
        <v>16495</v>
      </c>
      <c r="M136">
        <v>18770</v>
      </c>
      <c r="N136">
        <v>21667</v>
      </c>
      <c r="O136">
        <v>23682</v>
      </c>
      <c r="P136">
        <v>23387</v>
      </c>
    </row>
    <row r="137" spans="1:16" ht="12.75">
      <c r="A137">
        <v>30800</v>
      </c>
      <c r="B137">
        <v>2</v>
      </c>
      <c r="D137" t="s">
        <v>21</v>
      </c>
      <c r="E137">
        <v>22410</v>
      </c>
      <c r="F137">
        <v>22490</v>
      </c>
      <c r="G137">
        <v>21875</v>
      </c>
      <c r="H137">
        <v>21539</v>
      </c>
      <c r="I137">
        <v>20218</v>
      </c>
      <c r="J137">
        <v>18792</v>
      </c>
      <c r="K137">
        <v>18097</v>
      </c>
      <c r="L137">
        <v>17316</v>
      </c>
      <c r="M137">
        <v>15993</v>
      </c>
      <c r="N137">
        <v>13386</v>
      </c>
      <c r="O137">
        <v>10825</v>
      </c>
      <c r="P137">
        <v>9642</v>
      </c>
    </row>
    <row r="138" spans="1:16" ht="12.75">
      <c r="A138">
        <v>30900</v>
      </c>
      <c r="B138">
        <v>1</v>
      </c>
      <c r="C138">
        <v>41</v>
      </c>
      <c r="D138" t="s">
        <v>21</v>
      </c>
      <c r="E138">
        <v>9227</v>
      </c>
      <c r="F138">
        <v>8799</v>
      </c>
      <c r="G138">
        <v>8784</v>
      </c>
      <c r="H138">
        <v>8752</v>
      </c>
      <c r="I138">
        <v>10101</v>
      </c>
      <c r="J138">
        <v>11189</v>
      </c>
      <c r="K138">
        <v>13602</v>
      </c>
      <c r="L138">
        <v>16389</v>
      </c>
      <c r="M138">
        <v>18525</v>
      </c>
      <c r="N138">
        <v>20579</v>
      </c>
      <c r="O138">
        <v>23101</v>
      </c>
      <c r="P138">
        <v>23289</v>
      </c>
    </row>
    <row r="139" spans="1:16" ht="12.75">
      <c r="A139">
        <v>30900</v>
      </c>
      <c r="B139">
        <v>2</v>
      </c>
      <c r="D139" t="s">
        <v>21</v>
      </c>
      <c r="E139">
        <v>22621</v>
      </c>
      <c r="F139">
        <v>26069</v>
      </c>
      <c r="G139">
        <v>25305</v>
      </c>
      <c r="H139">
        <v>21877</v>
      </c>
      <c r="I139">
        <v>20641</v>
      </c>
      <c r="J139">
        <v>19394</v>
      </c>
      <c r="K139">
        <v>17938</v>
      </c>
      <c r="L139">
        <v>16652</v>
      </c>
      <c r="M139">
        <v>15796</v>
      </c>
      <c r="N139">
        <v>12996</v>
      </c>
      <c r="O139">
        <v>10761</v>
      </c>
      <c r="P139">
        <v>9202</v>
      </c>
    </row>
    <row r="140" spans="1:16" ht="12.75">
      <c r="A140">
        <v>31000</v>
      </c>
      <c r="B140">
        <v>1</v>
      </c>
      <c r="C140">
        <v>51</v>
      </c>
      <c r="D140" t="s">
        <v>21</v>
      </c>
      <c r="E140">
        <v>8553</v>
      </c>
      <c r="F140">
        <v>8188</v>
      </c>
      <c r="G140">
        <v>8650</v>
      </c>
      <c r="H140">
        <v>8229</v>
      </c>
      <c r="I140">
        <v>9270</v>
      </c>
      <c r="J140">
        <v>10818</v>
      </c>
      <c r="K140">
        <v>13417</v>
      </c>
      <c r="L140">
        <v>16691</v>
      </c>
      <c r="M140">
        <v>19224</v>
      </c>
      <c r="N140">
        <v>23537</v>
      </c>
      <c r="O140">
        <v>27345</v>
      </c>
      <c r="P140">
        <v>24125</v>
      </c>
    </row>
    <row r="141" spans="1:16" ht="12.75">
      <c r="A141">
        <v>31000</v>
      </c>
      <c r="B141">
        <v>2</v>
      </c>
      <c r="D141" t="s">
        <v>21</v>
      </c>
      <c r="E141">
        <v>23228</v>
      </c>
      <c r="F141">
        <v>22534</v>
      </c>
      <c r="G141">
        <v>21888</v>
      </c>
      <c r="H141">
        <v>21291</v>
      </c>
      <c r="I141">
        <v>19929</v>
      </c>
      <c r="J141">
        <v>19373</v>
      </c>
      <c r="K141">
        <v>18127</v>
      </c>
      <c r="L141">
        <v>17917</v>
      </c>
      <c r="M141">
        <v>14944</v>
      </c>
      <c r="N141">
        <v>13648</v>
      </c>
      <c r="O141">
        <v>10857</v>
      </c>
      <c r="P141">
        <v>9808</v>
      </c>
    </row>
    <row r="142" spans="1:16" ht="12.75">
      <c r="A142">
        <v>31100</v>
      </c>
      <c r="B142">
        <v>1</v>
      </c>
      <c r="C142">
        <v>61</v>
      </c>
      <c r="D142" t="s">
        <v>21</v>
      </c>
      <c r="E142">
        <v>9288</v>
      </c>
      <c r="F142">
        <v>8876</v>
      </c>
      <c r="G142">
        <v>8841</v>
      </c>
      <c r="H142">
        <v>8619</v>
      </c>
      <c r="I142">
        <v>9103</v>
      </c>
      <c r="J142">
        <v>9616</v>
      </c>
      <c r="K142">
        <v>10321</v>
      </c>
      <c r="L142">
        <v>11139</v>
      </c>
      <c r="M142">
        <v>12508</v>
      </c>
      <c r="N142">
        <v>17003</v>
      </c>
      <c r="O142">
        <v>17929</v>
      </c>
      <c r="P142">
        <v>17822</v>
      </c>
    </row>
    <row r="143" spans="1:16" ht="12.75">
      <c r="A143">
        <v>31100</v>
      </c>
      <c r="B143">
        <v>2</v>
      </c>
      <c r="D143" t="s">
        <v>21</v>
      </c>
      <c r="E143">
        <v>17760</v>
      </c>
      <c r="F143">
        <v>17776</v>
      </c>
      <c r="G143">
        <v>17273</v>
      </c>
      <c r="H143">
        <v>16764</v>
      </c>
      <c r="I143">
        <v>16537</v>
      </c>
      <c r="J143">
        <v>16660</v>
      </c>
      <c r="K143">
        <v>16346</v>
      </c>
      <c r="L143">
        <v>16065</v>
      </c>
      <c r="M143">
        <v>14936</v>
      </c>
      <c r="N143">
        <v>11854</v>
      </c>
      <c r="O143">
        <v>10202</v>
      </c>
      <c r="P143">
        <v>9202</v>
      </c>
    </row>
    <row r="144" spans="1:16" ht="12.75">
      <c r="A144">
        <v>31200</v>
      </c>
      <c r="B144">
        <v>1</v>
      </c>
      <c r="C144">
        <v>71</v>
      </c>
      <c r="D144" t="s">
        <v>21</v>
      </c>
      <c r="E144">
        <v>9004</v>
      </c>
      <c r="F144">
        <v>8962</v>
      </c>
      <c r="G144">
        <v>9007</v>
      </c>
      <c r="H144">
        <v>8687</v>
      </c>
      <c r="I144">
        <v>8930</v>
      </c>
      <c r="J144">
        <v>9824</v>
      </c>
      <c r="K144">
        <v>10102</v>
      </c>
      <c r="L144">
        <v>10014</v>
      </c>
      <c r="M144">
        <v>9342</v>
      </c>
      <c r="N144">
        <v>9971</v>
      </c>
      <c r="O144">
        <v>13954</v>
      </c>
      <c r="P144">
        <v>14838</v>
      </c>
    </row>
    <row r="145" spans="1:16" ht="12.75">
      <c r="A145">
        <v>31200</v>
      </c>
      <c r="B145">
        <v>2</v>
      </c>
      <c r="D145" t="s">
        <v>21</v>
      </c>
      <c r="E145">
        <v>14680</v>
      </c>
      <c r="F145">
        <v>14648</v>
      </c>
      <c r="G145">
        <v>14950</v>
      </c>
      <c r="H145">
        <v>14584</v>
      </c>
      <c r="I145">
        <v>14690</v>
      </c>
      <c r="J145">
        <v>15224</v>
      </c>
      <c r="K145">
        <v>13553</v>
      </c>
      <c r="L145">
        <v>12440</v>
      </c>
      <c r="M145">
        <v>11588</v>
      </c>
      <c r="N145">
        <v>10358</v>
      </c>
      <c r="O145">
        <v>9384</v>
      </c>
      <c r="P145">
        <v>9350</v>
      </c>
    </row>
    <row r="146" spans="1:16" ht="12.75">
      <c r="A146">
        <v>31300</v>
      </c>
      <c r="B146">
        <v>1</v>
      </c>
      <c r="C146">
        <v>11</v>
      </c>
      <c r="D146" t="s">
        <v>21</v>
      </c>
      <c r="E146">
        <v>9054</v>
      </c>
      <c r="F146">
        <v>9027</v>
      </c>
      <c r="G146">
        <v>9131</v>
      </c>
      <c r="H146">
        <v>9660</v>
      </c>
      <c r="I146">
        <v>10076</v>
      </c>
      <c r="J146">
        <v>11696</v>
      </c>
      <c r="K146">
        <v>14170</v>
      </c>
      <c r="L146">
        <v>16796</v>
      </c>
      <c r="M146">
        <v>19289</v>
      </c>
      <c r="N146">
        <v>25400</v>
      </c>
      <c r="O146">
        <v>26181</v>
      </c>
      <c r="P146">
        <v>22790</v>
      </c>
    </row>
    <row r="147" spans="1:16" ht="12.75">
      <c r="A147">
        <v>31300</v>
      </c>
      <c r="B147">
        <v>2</v>
      </c>
      <c r="D147" t="s">
        <v>21</v>
      </c>
      <c r="E147">
        <v>23803</v>
      </c>
      <c r="F147">
        <v>25740</v>
      </c>
      <c r="G147">
        <v>22466</v>
      </c>
      <c r="H147">
        <v>21606</v>
      </c>
      <c r="I147">
        <v>20738</v>
      </c>
      <c r="J147">
        <v>19808</v>
      </c>
      <c r="K147">
        <v>17625</v>
      </c>
      <c r="L147">
        <v>17322</v>
      </c>
      <c r="M147">
        <v>15534</v>
      </c>
      <c r="N147">
        <v>12907</v>
      </c>
      <c r="O147">
        <v>10784</v>
      </c>
      <c r="P147">
        <v>10149</v>
      </c>
    </row>
    <row r="148" spans="1:16" ht="12.75">
      <c r="A148">
        <v>31400</v>
      </c>
      <c r="B148">
        <v>1</v>
      </c>
      <c r="C148">
        <v>21</v>
      </c>
      <c r="D148" t="s">
        <v>21</v>
      </c>
      <c r="E148">
        <v>9619</v>
      </c>
      <c r="F148">
        <v>9533</v>
      </c>
      <c r="G148">
        <v>9474</v>
      </c>
      <c r="H148">
        <v>9362</v>
      </c>
      <c r="I148">
        <v>10249</v>
      </c>
      <c r="J148">
        <v>12023</v>
      </c>
      <c r="K148">
        <v>13959</v>
      </c>
      <c r="L148">
        <v>16592</v>
      </c>
      <c r="M148">
        <v>18698</v>
      </c>
      <c r="N148">
        <v>23132</v>
      </c>
      <c r="O148">
        <v>23067</v>
      </c>
      <c r="P148">
        <v>23145</v>
      </c>
    </row>
    <row r="149" spans="1:16" ht="12.75">
      <c r="A149">
        <v>31400</v>
      </c>
      <c r="B149">
        <v>2</v>
      </c>
      <c r="D149" t="s">
        <v>21</v>
      </c>
      <c r="E149">
        <v>22066</v>
      </c>
      <c r="F149">
        <v>22217</v>
      </c>
      <c r="G149">
        <v>22426</v>
      </c>
      <c r="H149">
        <v>21858</v>
      </c>
      <c r="I149">
        <v>20116</v>
      </c>
      <c r="J149">
        <v>18644</v>
      </c>
      <c r="K149">
        <v>18663</v>
      </c>
      <c r="L149">
        <v>17192</v>
      </c>
      <c r="M149">
        <v>15654</v>
      </c>
      <c r="N149">
        <v>13068</v>
      </c>
      <c r="O149">
        <v>10912</v>
      </c>
      <c r="P149">
        <v>9775</v>
      </c>
    </row>
    <row r="150" spans="1:16" ht="12.75">
      <c r="A150">
        <v>31500</v>
      </c>
      <c r="B150">
        <v>1</v>
      </c>
      <c r="C150">
        <v>31</v>
      </c>
      <c r="D150" t="s">
        <v>21</v>
      </c>
      <c r="E150">
        <v>8977</v>
      </c>
      <c r="F150">
        <v>8990</v>
      </c>
      <c r="G150">
        <v>8990</v>
      </c>
      <c r="H150">
        <v>9115</v>
      </c>
      <c r="I150">
        <v>9681</v>
      </c>
      <c r="J150">
        <v>11284</v>
      </c>
      <c r="K150">
        <v>13967</v>
      </c>
      <c r="L150">
        <v>19225</v>
      </c>
      <c r="M150">
        <v>20911</v>
      </c>
      <c r="N150">
        <v>22495</v>
      </c>
      <c r="O150">
        <v>23139</v>
      </c>
      <c r="P150">
        <v>26899</v>
      </c>
    </row>
    <row r="151" spans="1:16" ht="12.75">
      <c r="A151">
        <v>31500</v>
      </c>
      <c r="B151">
        <v>2</v>
      </c>
      <c r="D151" t="s">
        <v>21</v>
      </c>
      <c r="E151">
        <v>21933</v>
      </c>
      <c r="F151">
        <v>22251</v>
      </c>
      <c r="G151">
        <v>21402</v>
      </c>
      <c r="H151">
        <v>20291</v>
      </c>
      <c r="I151">
        <v>19320</v>
      </c>
      <c r="J151">
        <v>19521</v>
      </c>
      <c r="K151">
        <v>18653</v>
      </c>
      <c r="L151">
        <v>17849</v>
      </c>
      <c r="M151">
        <v>14941</v>
      </c>
      <c r="N151">
        <v>12220</v>
      </c>
      <c r="O151">
        <v>9926</v>
      </c>
      <c r="P151">
        <v>8656</v>
      </c>
    </row>
    <row r="152" spans="1:16" ht="12.75">
      <c r="A152">
        <v>31600</v>
      </c>
      <c r="B152">
        <v>1</v>
      </c>
      <c r="C152">
        <v>41</v>
      </c>
      <c r="D152" t="s">
        <v>21</v>
      </c>
      <c r="E152">
        <v>8268</v>
      </c>
      <c r="F152">
        <v>8237</v>
      </c>
      <c r="G152">
        <v>8224</v>
      </c>
      <c r="H152">
        <v>8499</v>
      </c>
      <c r="I152">
        <v>9173</v>
      </c>
      <c r="J152">
        <v>10410</v>
      </c>
      <c r="K152">
        <v>13211</v>
      </c>
      <c r="L152">
        <v>17577</v>
      </c>
      <c r="M152">
        <v>19028</v>
      </c>
      <c r="N152">
        <v>20161</v>
      </c>
      <c r="O152">
        <v>23124</v>
      </c>
      <c r="P152">
        <v>27888</v>
      </c>
    </row>
    <row r="153" spans="1:16" ht="12.75">
      <c r="A153">
        <v>31600</v>
      </c>
      <c r="B153">
        <v>2</v>
      </c>
      <c r="D153" t="s">
        <v>21</v>
      </c>
      <c r="E153">
        <v>23848</v>
      </c>
      <c r="F153">
        <v>24969</v>
      </c>
      <c r="G153">
        <v>22787</v>
      </c>
      <c r="H153">
        <v>21464</v>
      </c>
      <c r="I153">
        <v>20581</v>
      </c>
      <c r="J153">
        <v>19091</v>
      </c>
      <c r="K153">
        <v>17239</v>
      </c>
      <c r="L153">
        <v>16285</v>
      </c>
      <c r="M153">
        <v>14787</v>
      </c>
      <c r="N153">
        <v>12634</v>
      </c>
      <c r="O153">
        <v>10393</v>
      </c>
      <c r="P153">
        <v>9095</v>
      </c>
    </row>
    <row r="154" spans="1:16" ht="12.75">
      <c r="A154">
        <v>31700</v>
      </c>
      <c r="B154">
        <v>1</v>
      </c>
      <c r="C154">
        <v>51</v>
      </c>
      <c r="D154" t="s">
        <v>21</v>
      </c>
      <c r="E154">
        <v>8402</v>
      </c>
      <c r="F154">
        <v>8157</v>
      </c>
      <c r="G154">
        <v>8183</v>
      </c>
      <c r="H154">
        <v>8268</v>
      </c>
      <c r="I154">
        <v>9101</v>
      </c>
      <c r="J154">
        <v>10861</v>
      </c>
      <c r="K154">
        <v>13276</v>
      </c>
      <c r="L154">
        <v>17516</v>
      </c>
      <c r="M154">
        <v>21478</v>
      </c>
      <c r="N154">
        <v>21776</v>
      </c>
      <c r="O154">
        <v>21545</v>
      </c>
      <c r="P154">
        <v>22345</v>
      </c>
    </row>
    <row r="155" spans="1:16" ht="12.75">
      <c r="A155">
        <v>31700</v>
      </c>
      <c r="B155">
        <v>2</v>
      </c>
      <c r="D155" t="s">
        <v>21</v>
      </c>
      <c r="E155">
        <v>21734</v>
      </c>
      <c r="F155">
        <v>21827</v>
      </c>
      <c r="G155">
        <v>21961</v>
      </c>
      <c r="H155">
        <v>21165</v>
      </c>
      <c r="I155">
        <v>19868</v>
      </c>
      <c r="J155">
        <v>18228</v>
      </c>
      <c r="K155">
        <v>17940</v>
      </c>
      <c r="L155">
        <v>18065</v>
      </c>
      <c r="M155">
        <v>16332</v>
      </c>
      <c r="N155">
        <v>13813</v>
      </c>
      <c r="O155">
        <v>11357</v>
      </c>
      <c r="P155">
        <v>9475</v>
      </c>
    </row>
    <row r="156" spans="1:16" ht="12.75">
      <c r="A156">
        <v>31800</v>
      </c>
      <c r="B156">
        <v>1</v>
      </c>
      <c r="C156">
        <v>61</v>
      </c>
      <c r="D156" t="s">
        <v>21</v>
      </c>
      <c r="E156">
        <v>8802</v>
      </c>
      <c r="F156">
        <v>8660</v>
      </c>
      <c r="G156">
        <v>8517</v>
      </c>
      <c r="H156">
        <v>8511</v>
      </c>
      <c r="I156">
        <v>8872</v>
      </c>
      <c r="J156">
        <v>9775</v>
      </c>
      <c r="K156">
        <v>11374</v>
      </c>
      <c r="L156">
        <v>12131</v>
      </c>
      <c r="M156">
        <v>13477</v>
      </c>
      <c r="N156">
        <v>16217</v>
      </c>
      <c r="O156">
        <v>16872</v>
      </c>
      <c r="P156">
        <v>16804</v>
      </c>
    </row>
    <row r="157" spans="1:16" ht="12.75">
      <c r="A157">
        <v>31800</v>
      </c>
      <c r="B157">
        <v>2</v>
      </c>
      <c r="D157" t="s">
        <v>21</v>
      </c>
      <c r="E157">
        <v>16899</v>
      </c>
      <c r="F157">
        <v>16528</v>
      </c>
      <c r="G157">
        <v>16614</v>
      </c>
      <c r="H157">
        <v>15968</v>
      </c>
      <c r="I157">
        <v>15220</v>
      </c>
      <c r="J157">
        <v>15060</v>
      </c>
      <c r="K157">
        <v>15146</v>
      </c>
      <c r="L157">
        <v>15372</v>
      </c>
      <c r="M157">
        <v>13832</v>
      </c>
      <c r="N157">
        <v>11695</v>
      </c>
      <c r="O157">
        <v>10138</v>
      </c>
      <c r="P157">
        <v>9752</v>
      </c>
    </row>
    <row r="158" spans="1:16" ht="12.75">
      <c r="A158">
        <v>31900</v>
      </c>
      <c r="B158">
        <v>1</v>
      </c>
      <c r="C158">
        <v>71</v>
      </c>
      <c r="D158" t="s">
        <v>21</v>
      </c>
      <c r="E158">
        <v>8927</v>
      </c>
      <c r="F158">
        <v>8752</v>
      </c>
      <c r="G158">
        <v>8666</v>
      </c>
      <c r="H158">
        <v>8815</v>
      </c>
      <c r="I158">
        <v>8902</v>
      </c>
      <c r="J158">
        <v>8911</v>
      </c>
      <c r="K158">
        <v>9040</v>
      </c>
      <c r="L158">
        <v>9190</v>
      </c>
      <c r="M158">
        <v>9439</v>
      </c>
      <c r="N158">
        <v>10305</v>
      </c>
      <c r="O158">
        <v>13103</v>
      </c>
      <c r="P158">
        <v>13694</v>
      </c>
    </row>
    <row r="159" spans="1:16" ht="12.75">
      <c r="A159">
        <v>31900</v>
      </c>
      <c r="B159">
        <v>2</v>
      </c>
      <c r="D159" t="s">
        <v>21</v>
      </c>
      <c r="E159">
        <v>13410</v>
      </c>
      <c r="F159">
        <v>13789</v>
      </c>
      <c r="G159">
        <v>13880</v>
      </c>
      <c r="H159">
        <v>14272</v>
      </c>
      <c r="I159">
        <v>13674</v>
      </c>
      <c r="J159">
        <v>12336</v>
      </c>
      <c r="K159">
        <v>11649</v>
      </c>
      <c r="L159">
        <v>11051</v>
      </c>
      <c r="M159">
        <v>10502</v>
      </c>
      <c r="N159">
        <v>8778</v>
      </c>
      <c r="O159">
        <v>8428</v>
      </c>
      <c r="P159">
        <v>8468</v>
      </c>
    </row>
    <row r="160" spans="1:16" ht="12.75">
      <c r="A160">
        <v>32000</v>
      </c>
      <c r="B160">
        <v>1</v>
      </c>
      <c r="C160">
        <v>11</v>
      </c>
      <c r="D160" t="s">
        <v>21</v>
      </c>
      <c r="E160">
        <v>8116</v>
      </c>
      <c r="F160">
        <v>8263</v>
      </c>
      <c r="G160">
        <v>8444</v>
      </c>
      <c r="H160">
        <v>8863</v>
      </c>
      <c r="I160">
        <v>9578</v>
      </c>
      <c r="J160">
        <v>11110</v>
      </c>
      <c r="K160">
        <v>13502</v>
      </c>
      <c r="L160">
        <v>16797</v>
      </c>
      <c r="M160">
        <v>18899</v>
      </c>
      <c r="N160">
        <v>21442</v>
      </c>
      <c r="O160">
        <v>25530</v>
      </c>
      <c r="P160">
        <v>24354</v>
      </c>
    </row>
    <row r="161" spans="1:16" ht="12.75">
      <c r="A161">
        <v>32000</v>
      </c>
      <c r="B161">
        <v>2</v>
      </c>
      <c r="D161" t="s">
        <v>21</v>
      </c>
      <c r="E161">
        <v>21674</v>
      </c>
      <c r="F161">
        <v>23431</v>
      </c>
      <c r="G161">
        <v>24965</v>
      </c>
      <c r="H161">
        <v>21218</v>
      </c>
      <c r="I161">
        <v>19746</v>
      </c>
      <c r="J161">
        <v>18164</v>
      </c>
      <c r="K161">
        <v>16576</v>
      </c>
      <c r="L161">
        <v>16487</v>
      </c>
      <c r="M161">
        <v>14837</v>
      </c>
      <c r="N161">
        <v>12188</v>
      </c>
      <c r="O161">
        <v>9902</v>
      </c>
      <c r="P161">
        <v>8870</v>
      </c>
    </row>
    <row r="162" spans="1:16" ht="12.75">
      <c r="A162">
        <v>32100</v>
      </c>
      <c r="B162">
        <v>1</v>
      </c>
      <c r="C162">
        <v>21</v>
      </c>
      <c r="D162" t="s">
        <v>21</v>
      </c>
      <c r="E162">
        <v>8315</v>
      </c>
      <c r="F162">
        <v>8303</v>
      </c>
      <c r="G162">
        <v>8265</v>
      </c>
      <c r="H162">
        <v>8213</v>
      </c>
      <c r="I162">
        <v>8850</v>
      </c>
      <c r="J162">
        <v>10509</v>
      </c>
      <c r="K162">
        <v>13160</v>
      </c>
      <c r="L162">
        <v>16183</v>
      </c>
      <c r="M162">
        <v>22930</v>
      </c>
      <c r="N162">
        <v>24349</v>
      </c>
      <c r="O162">
        <v>25627</v>
      </c>
      <c r="P162">
        <v>22741</v>
      </c>
    </row>
    <row r="163" spans="1:16" ht="12.75">
      <c r="A163">
        <v>32100</v>
      </c>
      <c r="B163">
        <v>2</v>
      </c>
      <c r="D163" t="s">
        <v>21</v>
      </c>
      <c r="E163">
        <v>23704</v>
      </c>
      <c r="F163">
        <v>25793</v>
      </c>
      <c r="G163">
        <v>21759</v>
      </c>
      <c r="H163">
        <v>21180</v>
      </c>
      <c r="I163">
        <v>19563</v>
      </c>
      <c r="J163">
        <v>18153</v>
      </c>
      <c r="K163">
        <v>17802</v>
      </c>
      <c r="L163">
        <v>17410</v>
      </c>
      <c r="M163">
        <v>14828</v>
      </c>
      <c r="N163">
        <v>12334</v>
      </c>
      <c r="O163">
        <v>9682</v>
      </c>
      <c r="P163">
        <v>8650</v>
      </c>
    </row>
    <row r="164" spans="1:16" ht="12.75">
      <c r="A164">
        <v>32200</v>
      </c>
      <c r="B164">
        <v>1</v>
      </c>
      <c r="C164">
        <v>31</v>
      </c>
      <c r="D164" t="s">
        <v>21</v>
      </c>
      <c r="E164">
        <v>8257</v>
      </c>
      <c r="F164">
        <v>8008</v>
      </c>
      <c r="G164">
        <v>8044</v>
      </c>
      <c r="H164">
        <v>8198</v>
      </c>
      <c r="I164">
        <v>8727</v>
      </c>
      <c r="J164">
        <v>10516</v>
      </c>
      <c r="K164">
        <v>13305</v>
      </c>
      <c r="L164">
        <v>15386</v>
      </c>
      <c r="M164">
        <v>18119</v>
      </c>
      <c r="N164">
        <v>22039</v>
      </c>
      <c r="O164">
        <v>27028</v>
      </c>
      <c r="P164">
        <v>22463</v>
      </c>
    </row>
    <row r="165" spans="1:16" ht="12.75">
      <c r="A165">
        <v>32200</v>
      </c>
      <c r="B165">
        <v>2</v>
      </c>
      <c r="D165" t="s">
        <v>21</v>
      </c>
      <c r="E165">
        <v>21382</v>
      </c>
      <c r="F165">
        <v>25298</v>
      </c>
      <c r="G165">
        <v>24218</v>
      </c>
      <c r="H165">
        <v>21297</v>
      </c>
      <c r="I165">
        <v>20234</v>
      </c>
      <c r="J165">
        <v>18622</v>
      </c>
      <c r="K165">
        <v>17234</v>
      </c>
      <c r="L165">
        <v>16042</v>
      </c>
      <c r="M165">
        <v>14682</v>
      </c>
      <c r="N165">
        <v>11763</v>
      </c>
      <c r="O165">
        <v>9666</v>
      </c>
      <c r="P165">
        <v>8784</v>
      </c>
    </row>
    <row r="166" spans="1:16" ht="12.75">
      <c r="A166">
        <v>32300</v>
      </c>
      <c r="B166">
        <v>1</v>
      </c>
      <c r="C166">
        <v>41</v>
      </c>
      <c r="D166" t="s">
        <v>21</v>
      </c>
      <c r="E166">
        <v>8229</v>
      </c>
      <c r="F166">
        <v>8075</v>
      </c>
      <c r="G166">
        <v>8113</v>
      </c>
      <c r="H166">
        <v>8528</v>
      </c>
      <c r="I166">
        <v>9164</v>
      </c>
      <c r="J166">
        <v>11137</v>
      </c>
      <c r="K166">
        <v>12895</v>
      </c>
      <c r="L166">
        <v>16211</v>
      </c>
      <c r="M166">
        <v>18655</v>
      </c>
      <c r="N166">
        <v>21842</v>
      </c>
      <c r="O166">
        <v>22470</v>
      </c>
      <c r="P166">
        <v>22563</v>
      </c>
    </row>
    <row r="167" spans="1:16" ht="12.75">
      <c r="A167">
        <v>32300</v>
      </c>
      <c r="B167">
        <v>2</v>
      </c>
      <c r="D167" t="s">
        <v>21</v>
      </c>
      <c r="E167">
        <v>21616</v>
      </c>
      <c r="F167">
        <v>21826</v>
      </c>
      <c r="G167">
        <v>21928</v>
      </c>
      <c r="H167">
        <v>20901</v>
      </c>
      <c r="I167">
        <v>19706</v>
      </c>
      <c r="J167">
        <v>18483</v>
      </c>
      <c r="K167">
        <v>17379</v>
      </c>
      <c r="L167">
        <v>16942</v>
      </c>
      <c r="M167">
        <v>14923</v>
      </c>
      <c r="N167">
        <v>12364</v>
      </c>
      <c r="O167">
        <v>10031</v>
      </c>
      <c r="P167">
        <v>9137</v>
      </c>
    </row>
    <row r="168" spans="1:16" ht="12.75">
      <c r="A168">
        <v>32400</v>
      </c>
      <c r="B168">
        <v>1</v>
      </c>
      <c r="C168">
        <v>51</v>
      </c>
      <c r="D168" t="s">
        <v>21</v>
      </c>
      <c r="E168">
        <v>8005</v>
      </c>
      <c r="F168">
        <v>7789</v>
      </c>
      <c r="G168">
        <v>7801</v>
      </c>
      <c r="H168">
        <v>7921</v>
      </c>
      <c r="I168">
        <v>8691</v>
      </c>
      <c r="J168">
        <v>10558</v>
      </c>
      <c r="K168">
        <v>12969</v>
      </c>
      <c r="L168">
        <v>17513</v>
      </c>
      <c r="M168">
        <v>22207</v>
      </c>
      <c r="N168">
        <v>26256</v>
      </c>
      <c r="O168">
        <v>25284</v>
      </c>
      <c r="P168">
        <v>26977</v>
      </c>
    </row>
    <row r="169" spans="1:16" ht="12.75">
      <c r="A169">
        <v>32400</v>
      </c>
      <c r="B169">
        <v>2</v>
      </c>
      <c r="D169" t="s">
        <v>21</v>
      </c>
      <c r="E169">
        <v>22650</v>
      </c>
      <c r="F169">
        <v>26983</v>
      </c>
      <c r="G169">
        <v>23233</v>
      </c>
      <c r="H169">
        <v>20010</v>
      </c>
      <c r="I169">
        <v>19661</v>
      </c>
      <c r="J169">
        <v>17889</v>
      </c>
      <c r="K169">
        <v>17658</v>
      </c>
      <c r="L169">
        <v>17678</v>
      </c>
      <c r="M169">
        <v>15239</v>
      </c>
      <c r="N169">
        <v>12852</v>
      </c>
      <c r="O169">
        <v>10273</v>
      </c>
      <c r="P169">
        <v>8687</v>
      </c>
    </row>
    <row r="170" spans="1:16" ht="12.75">
      <c r="A170">
        <v>32500</v>
      </c>
      <c r="B170">
        <v>1</v>
      </c>
      <c r="C170">
        <v>61</v>
      </c>
      <c r="D170" t="s">
        <v>21</v>
      </c>
      <c r="E170">
        <v>8139</v>
      </c>
      <c r="F170">
        <v>8020</v>
      </c>
      <c r="G170">
        <v>8099</v>
      </c>
      <c r="H170">
        <v>7962</v>
      </c>
      <c r="I170">
        <v>8396</v>
      </c>
      <c r="J170">
        <v>8892</v>
      </c>
      <c r="K170">
        <v>9904</v>
      </c>
      <c r="L170">
        <v>11054</v>
      </c>
      <c r="M170">
        <v>12073</v>
      </c>
      <c r="N170">
        <v>15141</v>
      </c>
      <c r="O170">
        <v>16147</v>
      </c>
      <c r="P170">
        <v>16599</v>
      </c>
    </row>
    <row r="171" spans="1:16" ht="12.75">
      <c r="A171">
        <v>32500</v>
      </c>
      <c r="B171">
        <v>2</v>
      </c>
      <c r="D171" t="s">
        <v>21</v>
      </c>
      <c r="E171">
        <v>16089</v>
      </c>
      <c r="F171">
        <v>16211</v>
      </c>
      <c r="G171">
        <v>15876</v>
      </c>
      <c r="H171">
        <v>15934</v>
      </c>
      <c r="I171">
        <v>16307</v>
      </c>
      <c r="J171">
        <v>15400</v>
      </c>
      <c r="K171">
        <v>14790</v>
      </c>
      <c r="L171">
        <v>14583</v>
      </c>
      <c r="M171">
        <v>13215</v>
      </c>
      <c r="N171">
        <v>11703</v>
      </c>
      <c r="O171">
        <v>9534</v>
      </c>
      <c r="P171">
        <v>8690</v>
      </c>
    </row>
    <row r="172" spans="1:16" ht="12.75">
      <c r="A172">
        <v>32600</v>
      </c>
      <c r="B172">
        <v>1</v>
      </c>
      <c r="C172">
        <v>71</v>
      </c>
      <c r="D172" t="s">
        <v>21</v>
      </c>
      <c r="E172">
        <v>8014</v>
      </c>
      <c r="F172">
        <v>7865</v>
      </c>
      <c r="G172">
        <v>7812</v>
      </c>
      <c r="H172">
        <v>7723</v>
      </c>
      <c r="I172">
        <v>7807</v>
      </c>
      <c r="J172">
        <v>8198</v>
      </c>
      <c r="K172">
        <v>9219</v>
      </c>
      <c r="L172">
        <v>8949</v>
      </c>
      <c r="M172">
        <v>8567</v>
      </c>
      <c r="N172">
        <v>9712</v>
      </c>
      <c r="O172">
        <v>12874</v>
      </c>
      <c r="P172">
        <v>14024</v>
      </c>
    </row>
    <row r="173" spans="1:16" ht="12.75">
      <c r="A173">
        <v>32600</v>
      </c>
      <c r="B173">
        <v>2</v>
      </c>
      <c r="D173" t="s">
        <v>21</v>
      </c>
      <c r="E173">
        <v>13968</v>
      </c>
      <c r="F173">
        <v>14000</v>
      </c>
      <c r="G173">
        <v>14180</v>
      </c>
      <c r="H173">
        <v>14393</v>
      </c>
      <c r="I173">
        <v>13703</v>
      </c>
      <c r="J173">
        <v>12367</v>
      </c>
      <c r="K173">
        <v>11520</v>
      </c>
      <c r="L173">
        <v>10349</v>
      </c>
      <c r="M173">
        <v>9753</v>
      </c>
      <c r="N173">
        <v>8710</v>
      </c>
      <c r="O173">
        <v>7969</v>
      </c>
      <c r="P173">
        <v>8139</v>
      </c>
    </row>
    <row r="174" spans="1:16" ht="12.75">
      <c r="A174">
        <v>32700</v>
      </c>
      <c r="B174">
        <v>1</v>
      </c>
      <c r="C174">
        <v>11</v>
      </c>
      <c r="D174" t="s">
        <v>21</v>
      </c>
      <c r="E174">
        <v>7833</v>
      </c>
      <c r="F174">
        <v>7852</v>
      </c>
      <c r="G174">
        <v>7829</v>
      </c>
      <c r="H174">
        <v>8564</v>
      </c>
      <c r="I174">
        <v>8957</v>
      </c>
      <c r="J174">
        <v>10278</v>
      </c>
      <c r="K174">
        <v>12027</v>
      </c>
      <c r="L174">
        <v>14948</v>
      </c>
      <c r="M174">
        <v>22697</v>
      </c>
      <c r="N174">
        <v>22489</v>
      </c>
      <c r="O174">
        <v>24718</v>
      </c>
      <c r="P174">
        <v>26361</v>
      </c>
    </row>
    <row r="175" spans="1:16" ht="12.75">
      <c r="A175">
        <v>32700</v>
      </c>
      <c r="B175">
        <v>2</v>
      </c>
      <c r="D175" t="s">
        <v>21</v>
      </c>
      <c r="E175">
        <v>22118</v>
      </c>
      <c r="F175">
        <v>22184</v>
      </c>
      <c r="G175">
        <v>21803</v>
      </c>
      <c r="H175">
        <v>20008</v>
      </c>
      <c r="I175">
        <v>19520</v>
      </c>
      <c r="J175">
        <v>18185</v>
      </c>
      <c r="K175">
        <v>16963</v>
      </c>
      <c r="L175">
        <v>16561</v>
      </c>
      <c r="M175">
        <v>14815</v>
      </c>
      <c r="N175">
        <v>11463</v>
      </c>
      <c r="O175">
        <v>9761</v>
      </c>
      <c r="P175">
        <v>8735</v>
      </c>
    </row>
    <row r="176" spans="1:16" ht="12.75">
      <c r="A176">
        <v>32800</v>
      </c>
      <c r="B176">
        <v>1</v>
      </c>
      <c r="C176">
        <v>21</v>
      </c>
      <c r="D176" t="s">
        <v>21</v>
      </c>
      <c r="E176">
        <v>7903</v>
      </c>
      <c r="F176">
        <v>7914</v>
      </c>
      <c r="G176">
        <v>8026</v>
      </c>
      <c r="H176">
        <v>7953</v>
      </c>
      <c r="I176">
        <v>8830</v>
      </c>
      <c r="J176">
        <v>10503</v>
      </c>
      <c r="K176">
        <v>12759</v>
      </c>
      <c r="L176">
        <v>16215</v>
      </c>
      <c r="M176">
        <v>24329</v>
      </c>
      <c r="N176">
        <v>22875</v>
      </c>
      <c r="O176">
        <v>23210</v>
      </c>
      <c r="P176">
        <v>22707</v>
      </c>
    </row>
    <row r="177" spans="1:16" ht="12.75">
      <c r="A177">
        <v>32800</v>
      </c>
      <c r="B177">
        <v>2</v>
      </c>
      <c r="D177" t="s">
        <v>21</v>
      </c>
      <c r="E177">
        <v>24386</v>
      </c>
      <c r="F177">
        <v>25186</v>
      </c>
      <c r="G177">
        <v>22495</v>
      </c>
      <c r="H177">
        <v>20888</v>
      </c>
      <c r="I177">
        <v>20065</v>
      </c>
      <c r="J177">
        <v>18466</v>
      </c>
      <c r="K177">
        <v>17018</v>
      </c>
      <c r="L177">
        <v>15921</v>
      </c>
      <c r="M177">
        <v>14446</v>
      </c>
      <c r="N177">
        <v>12197</v>
      </c>
      <c r="O177">
        <v>9962</v>
      </c>
      <c r="P177">
        <v>8638</v>
      </c>
    </row>
    <row r="178" spans="1:16" ht="12.75">
      <c r="A178">
        <v>32900</v>
      </c>
      <c r="B178">
        <v>1</v>
      </c>
      <c r="C178">
        <v>31</v>
      </c>
      <c r="D178" t="s">
        <v>21</v>
      </c>
      <c r="E178">
        <v>7781</v>
      </c>
      <c r="F178">
        <v>7775</v>
      </c>
      <c r="G178">
        <v>7881</v>
      </c>
      <c r="H178">
        <v>7776</v>
      </c>
      <c r="I178">
        <v>8732</v>
      </c>
      <c r="J178">
        <v>10479</v>
      </c>
      <c r="K178">
        <v>12520</v>
      </c>
      <c r="L178">
        <v>15207</v>
      </c>
      <c r="M178">
        <v>18731</v>
      </c>
      <c r="N178">
        <v>24847</v>
      </c>
      <c r="O178">
        <v>24960</v>
      </c>
      <c r="P178">
        <v>22601</v>
      </c>
    </row>
    <row r="179" spans="1:16" ht="12.75">
      <c r="A179">
        <v>32900</v>
      </c>
      <c r="B179">
        <v>2</v>
      </c>
      <c r="D179" t="s">
        <v>21</v>
      </c>
      <c r="E179">
        <v>22911</v>
      </c>
      <c r="F179">
        <v>27035</v>
      </c>
      <c r="G179">
        <v>22823</v>
      </c>
      <c r="H179">
        <v>21145</v>
      </c>
      <c r="I179">
        <v>20629</v>
      </c>
      <c r="J179">
        <v>18431</v>
      </c>
      <c r="K179">
        <v>16880</v>
      </c>
      <c r="L179">
        <v>17014</v>
      </c>
      <c r="M179">
        <v>15239</v>
      </c>
      <c r="N179">
        <v>12477</v>
      </c>
      <c r="O179">
        <v>10156</v>
      </c>
      <c r="P179">
        <v>8879</v>
      </c>
    </row>
    <row r="180" spans="1:16" ht="12.75">
      <c r="A180">
        <v>33000</v>
      </c>
      <c r="B180">
        <v>1</v>
      </c>
      <c r="C180">
        <v>41</v>
      </c>
      <c r="D180" t="s">
        <v>21</v>
      </c>
      <c r="E180">
        <v>8089</v>
      </c>
      <c r="F180">
        <v>8039</v>
      </c>
      <c r="G180">
        <v>8120</v>
      </c>
      <c r="H180">
        <v>8826</v>
      </c>
      <c r="I180">
        <v>8845</v>
      </c>
      <c r="J180">
        <v>10528</v>
      </c>
      <c r="K180">
        <v>12503</v>
      </c>
      <c r="L180">
        <v>15420</v>
      </c>
      <c r="M180">
        <v>18493</v>
      </c>
      <c r="N180">
        <v>20886</v>
      </c>
      <c r="O180">
        <v>21883</v>
      </c>
      <c r="P180">
        <v>22465</v>
      </c>
    </row>
    <row r="181" spans="1:16" ht="12.75">
      <c r="A181">
        <v>33000</v>
      </c>
      <c r="B181">
        <v>2</v>
      </c>
      <c r="D181" t="s">
        <v>21</v>
      </c>
      <c r="E181">
        <v>22037</v>
      </c>
      <c r="F181">
        <v>22228</v>
      </c>
      <c r="G181">
        <v>22552</v>
      </c>
      <c r="H181">
        <v>21115</v>
      </c>
      <c r="I181">
        <v>19491</v>
      </c>
      <c r="J181">
        <v>18384</v>
      </c>
      <c r="K181">
        <v>17037</v>
      </c>
      <c r="L181">
        <v>16564</v>
      </c>
      <c r="M181">
        <v>14621</v>
      </c>
      <c r="N181">
        <v>12801</v>
      </c>
      <c r="O181">
        <v>10381</v>
      </c>
      <c r="P181">
        <v>9233</v>
      </c>
    </row>
    <row r="182" spans="1:16" ht="12.75">
      <c r="A182">
        <v>33100</v>
      </c>
      <c r="B182">
        <v>1</v>
      </c>
      <c r="C182">
        <v>51</v>
      </c>
      <c r="D182" t="s">
        <v>21</v>
      </c>
      <c r="E182">
        <v>8291</v>
      </c>
      <c r="F182">
        <v>8010</v>
      </c>
      <c r="G182">
        <v>7945</v>
      </c>
      <c r="H182">
        <v>8050</v>
      </c>
      <c r="I182">
        <v>8746</v>
      </c>
      <c r="J182">
        <v>10384</v>
      </c>
      <c r="K182">
        <v>12115</v>
      </c>
      <c r="L182">
        <v>15195</v>
      </c>
      <c r="M182">
        <v>18282</v>
      </c>
      <c r="N182">
        <v>22965</v>
      </c>
      <c r="O182">
        <v>26300</v>
      </c>
      <c r="P182">
        <v>22765</v>
      </c>
    </row>
    <row r="183" spans="1:16" ht="12.75">
      <c r="A183">
        <v>33100</v>
      </c>
      <c r="B183">
        <v>2</v>
      </c>
      <c r="D183" t="s">
        <v>21</v>
      </c>
      <c r="E183">
        <v>22906</v>
      </c>
      <c r="F183">
        <v>25317</v>
      </c>
      <c r="G183">
        <v>21136</v>
      </c>
      <c r="H183">
        <v>20195</v>
      </c>
      <c r="I183">
        <v>18978</v>
      </c>
      <c r="J183">
        <v>17849</v>
      </c>
      <c r="K183">
        <v>17994</v>
      </c>
      <c r="L183">
        <v>17675</v>
      </c>
      <c r="M183">
        <v>15096</v>
      </c>
      <c r="N183">
        <v>12724</v>
      </c>
      <c r="O183">
        <v>10333</v>
      </c>
      <c r="P183">
        <v>8941</v>
      </c>
    </row>
    <row r="184" spans="1:16" ht="12.75">
      <c r="A184">
        <v>40100</v>
      </c>
      <c r="B184">
        <v>1</v>
      </c>
      <c r="C184">
        <v>61</v>
      </c>
      <c r="D184" t="s">
        <v>21</v>
      </c>
      <c r="E184">
        <v>7685</v>
      </c>
      <c r="F184">
        <v>7751</v>
      </c>
      <c r="G184">
        <v>7639</v>
      </c>
      <c r="H184">
        <v>7533</v>
      </c>
      <c r="I184">
        <v>7792</v>
      </c>
      <c r="J184">
        <v>8852</v>
      </c>
      <c r="K184">
        <v>9660</v>
      </c>
      <c r="L184">
        <v>10293</v>
      </c>
      <c r="M184">
        <v>11754</v>
      </c>
      <c r="N184">
        <v>14075</v>
      </c>
      <c r="O184">
        <v>15002</v>
      </c>
      <c r="P184">
        <v>15050</v>
      </c>
    </row>
    <row r="185" spans="1:16" ht="12.75">
      <c r="A185">
        <v>40100</v>
      </c>
      <c r="B185">
        <v>2</v>
      </c>
      <c r="D185" t="s">
        <v>21</v>
      </c>
      <c r="E185">
        <v>15321</v>
      </c>
      <c r="F185">
        <v>15530</v>
      </c>
      <c r="G185">
        <v>15268</v>
      </c>
      <c r="H185">
        <v>14770</v>
      </c>
      <c r="I185">
        <v>14945</v>
      </c>
      <c r="J185">
        <v>14078</v>
      </c>
      <c r="K185">
        <v>13757</v>
      </c>
      <c r="L185">
        <v>13897</v>
      </c>
      <c r="M185">
        <v>11978</v>
      </c>
      <c r="N185">
        <v>10631</v>
      </c>
      <c r="O185">
        <v>8629</v>
      </c>
      <c r="P185">
        <v>8211</v>
      </c>
    </row>
    <row r="186" spans="1:16" ht="12.75">
      <c r="A186">
        <v>40200</v>
      </c>
      <c r="B186">
        <v>1</v>
      </c>
      <c r="C186">
        <v>72</v>
      </c>
      <c r="D186" t="s">
        <v>21</v>
      </c>
      <c r="E186">
        <v>7358</v>
      </c>
      <c r="F186">
        <v>7101</v>
      </c>
      <c r="G186">
        <v>7204</v>
      </c>
      <c r="H186">
        <v>7308</v>
      </c>
      <c r="I186">
        <v>7148</v>
      </c>
      <c r="J186">
        <v>7246</v>
      </c>
      <c r="K186">
        <v>7428</v>
      </c>
      <c r="L186">
        <v>7907</v>
      </c>
      <c r="M186">
        <v>8076</v>
      </c>
      <c r="N186">
        <v>8173</v>
      </c>
      <c r="O186">
        <v>11063</v>
      </c>
      <c r="P186">
        <v>12416</v>
      </c>
    </row>
    <row r="187" spans="1:16" ht="12.75">
      <c r="A187">
        <v>40200</v>
      </c>
      <c r="B187">
        <v>2</v>
      </c>
      <c r="D187" t="s">
        <v>21</v>
      </c>
      <c r="E187">
        <v>12015</v>
      </c>
      <c r="F187">
        <v>12311</v>
      </c>
      <c r="G187">
        <v>12209</v>
      </c>
      <c r="H187">
        <v>13342</v>
      </c>
      <c r="I187">
        <v>12647</v>
      </c>
      <c r="J187">
        <v>11448</v>
      </c>
      <c r="K187">
        <v>10160</v>
      </c>
      <c r="L187">
        <v>9541</v>
      </c>
      <c r="M187">
        <v>9183</v>
      </c>
      <c r="N187">
        <v>8351</v>
      </c>
      <c r="O187">
        <v>7649</v>
      </c>
      <c r="P187">
        <v>7478</v>
      </c>
    </row>
    <row r="188" spans="1:16" ht="12.75">
      <c r="A188">
        <v>40300</v>
      </c>
      <c r="B188">
        <v>1</v>
      </c>
      <c r="C188">
        <v>12</v>
      </c>
      <c r="D188" t="s">
        <v>21</v>
      </c>
      <c r="E188">
        <v>7581</v>
      </c>
      <c r="F188">
        <v>7371</v>
      </c>
      <c r="G188">
        <v>7254</v>
      </c>
      <c r="H188">
        <v>7990</v>
      </c>
      <c r="I188">
        <v>7959</v>
      </c>
      <c r="J188">
        <v>9450</v>
      </c>
      <c r="K188">
        <v>11220</v>
      </c>
      <c r="L188">
        <v>15035</v>
      </c>
      <c r="M188">
        <v>19597</v>
      </c>
      <c r="N188">
        <v>19491</v>
      </c>
      <c r="O188">
        <v>23275</v>
      </c>
      <c r="P188">
        <v>20739</v>
      </c>
    </row>
    <row r="189" spans="1:16" ht="12.75">
      <c r="A189">
        <v>40300</v>
      </c>
      <c r="B189">
        <v>2</v>
      </c>
      <c r="D189" t="s">
        <v>21</v>
      </c>
      <c r="E189">
        <v>20302</v>
      </c>
      <c r="F189">
        <v>20066</v>
      </c>
      <c r="G189">
        <v>20230</v>
      </c>
      <c r="H189">
        <v>19193</v>
      </c>
      <c r="I189">
        <v>18329</v>
      </c>
      <c r="J189">
        <v>16734</v>
      </c>
      <c r="K189">
        <v>15798</v>
      </c>
      <c r="L189">
        <v>15045</v>
      </c>
      <c r="M189">
        <v>13289</v>
      </c>
      <c r="N189">
        <v>11686</v>
      </c>
      <c r="O189">
        <v>9077</v>
      </c>
      <c r="P189">
        <v>8038</v>
      </c>
    </row>
    <row r="190" spans="1:16" ht="12.75">
      <c r="A190">
        <v>40400</v>
      </c>
      <c r="B190">
        <v>1</v>
      </c>
      <c r="C190">
        <v>22</v>
      </c>
      <c r="D190" t="s">
        <v>21</v>
      </c>
      <c r="E190">
        <v>7605</v>
      </c>
      <c r="F190">
        <v>7639</v>
      </c>
      <c r="G190">
        <v>7335</v>
      </c>
      <c r="H190">
        <v>7299</v>
      </c>
      <c r="I190">
        <v>7951</v>
      </c>
      <c r="J190">
        <v>9487</v>
      </c>
      <c r="K190">
        <v>11576</v>
      </c>
      <c r="L190">
        <v>14437</v>
      </c>
      <c r="M190">
        <v>16472</v>
      </c>
      <c r="N190">
        <v>19457</v>
      </c>
      <c r="O190">
        <v>21140</v>
      </c>
      <c r="P190">
        <v>21182</v>
      </c>
    </row>
    <row r="191" spans="1:16" ht="12.75">
      <c r="A191">
        <v>40400</v>
      </c>
      <c r="B191">
        <v>2</v>
      </c>
      <c r="D191" t="s">
        <v>21</v>
      </c>
      <c r="E191">
        <v>20757</v>
      </c>
      <c r="F191">
        <v>20815</v>
      </c>
      <c r="G191">
        <v>20533</v>
      </c>
      <c r="H191">
        <v>19722</v>
      </c>
      <c r="I191">
        <v>18630</v>
      </c>
      <c r="J191">
        <v>16976</v>
      </c>
      <c r="K191">
        <v>15531</v>
      </c>
      <c r="L191">
        <v>15369</v>
      </c>
      <c r="M191">
        <v>14146</v>
      </c>
      <c r="N191">
        <v>11973</v>
      </c>
      <c r="O191">
        <v>9360</v>
      </c>
      <c r="P191">
        <v>8097</v>
      </c>
    </row>
    <row r="192" spans="1:16" ht="12.75">
      <c r="A192">
        <v>40500</v>
      </c>
      <c r="B192">
        <v>1</v>
      </c>
      <c r="C192">
        <v>32</v>
      </c>
      <c r="D192" t="s">
        <v>21</v>
      </c>
      <c r="E192">
        <v>7223</v>
      </c>
      <c r="F192">
        <v>7387</v>
      </c>
      <c r="G192">
        <v>7312</v>
      </c>
      <c r="H192">
        <v>7325</v>
      </c>
      <c r="I192">
        <v>7826</v>
      </c>
      <c r="J192">
        <v>9383</v>
      </c>
      <c r="K192">
        <v>11552</v>
      </c>
      <c r="L192">
        <v>14600</v>
      </c>
      <c r="M192">
        <v>17326</v>
      </c>
      <c r="N192">
        <v>19888</v>
      </c>
      <c r="O192">
        <v>20390</v>
      </c>
      <c r="P192">
        <v>20390</v>
      </c>
    </row>
    <row r="193" spans="1:16" ht="12.75">
      <c r="A193">
        <v>40500</v>
      </c>
      <c r="B193">
        <v>2</v>
      </c>
      <c r="D193" t="s">
        <v>21</v>
      </c>
      <c r="E193">
        <v>20361</v>
      </c>
      <c r="F193">
        <v>20728</v>
      </c>
      <c r="G193">
        <v>20567</v>
      </c>
      <c r="H193">
        <v>20050</v>
      </c>
      <c r="I193">
        <v>18679</v>
      </c>
      <c r="J193">
        <v>17325</v>
      </c>
      <c r="K193">
        <v>15594</v>
      </c>
      <c r="L193">
        <v>15885</v>
      </c>
      <c r="M193">
        <v>14085</v>
      </c>
      <c r="N193">
        <v>11107</v>
      </c>
      <c r="O193">
        <v>9303</v>
      </c>
      <c r="P193">
        <v>8614</v>
      </c>
    </row>
    <row r="194" spans="1:16" ht="12.75">
      <c r="A194">
        <v>40600</v>
      </c>
      <c r="B194">
        <v>1</v>
      </c>
      <c r="C194">
        <v>42</v>
      </c>
      <c r="D194" t="s">
        <v>21</v>
      </c>
      <c r="E194">
        <v>7788</v>
      </c>
      <c r="F194">
        <v>7731</v>
      </c>
      <c r="G194">
        <v>7598</v>
      </c>
      <c r="H194">
        <v>8205</v>
      </c>
      <c r="I194">
        <v>8843</v>
      </c>
      <c r="J194">
        <v>9607</v>
      </c>
      <c r="K194">
        <v>11835</v>
      </c>
      <c r="L194">
        <v>14374</v>
      </c>
      <c r="M194">
        <v>16817</v>
      </c>
      <c r="N194">
        <v>20670</v>
      </c>
      <c r="O194">
        <v>20811</v>
      </c>
      <c r="P194">
        <v>21642</v>
      </c>
    </row>
    <row r="195" spans="1:16" ht="12.75">
      <c r="A195">
        <v>40600</v>
      </c>
      <c r="B195">
        <v>2</v>
      </c>
      <c r="D195" t="s">
        <v>21</v>
      </c>
      <c r="E195">
        <v>20838</v>
      </c>
      <c r="F195">
        <v>20968</v>
      </c>
      <c r="G195">
        <v>20446</v>
      </c>
      <c r="H195">
        <v>19695</v>
      </c>
      <c r="I195">
        <v>18954</v>
      </c>
      <c r="J195">
        <v>17896</v>
      </c>
      <c r="K195">
        <v>16056</v>
      </c>
      <c r="L195">
        <v>16071</v>
      </c>
      <c r="M195">
        <v>14012</v>
      </c>
      <c r="N195">
        <v>11526</v>
      </c>
      <c r="O195">
        <v>9689</v>
      </c>
      <c r="P195">
        <v>8706</v>
      </c>
    </row>
    <row r="196" spans="1:16" ht="12.75">
      <c r="A196">
        <v>40700</v>
      </c>
      <c r="B196">
        <v>1</v>
      </c>
      <c r="C196">
        <v>52</v>
      </c>
      <c r="D196" t="s">
        <v>21</v>
      </c>
      <c r="E196">
        <v>7869</v>
      </c>
      <c r="F196">
        <v>7632</v>
      </c>
      <c r="G196">
        <v>7494</v>
      </c>
      <c r="H196">
        <v>7502</v>
      </c>
      <c r="I196">
        <v>8126</v>
      </c>
      <c r="J196">
        <v>9506</v>
      </c>
      <c r="K196">
        <v>11577</v>
      </c>
      <c r="L196">
        <v>15130</v>
      </c>
      <c r="M196">
        <v>17658</v>
      </c>
      <c r="N196">
        <v>20017</v>
      </c>
      <c r="O196">
        <v>20948</v>
      </c>
      <c r="P196">
        <v>20656</v>
      </c>
    </row>
    <row r="197" spans="1:16" ht="12.75">
      <c r="A197">
        <v>40700</v>
      </c>
      <c r="B197">
        <v>2</v>
      </c>
      <c r="D197" t="s">
        <v>21</v>
      </c>
      <c r="E197">
        <v>20716</v>
      </c>
      <c r="F197">
        <v>21395</v>
      </c>
      <c r="G197">
        <v>20848</v>
      </c>
      <c r="H197">
        <v>19513</v>
      </c>
      <c r="I197">
        <v>18382</v>
      </c>
      <c r="J197">
        <v>16770</v>
      </c>
      <c r="K197">
        <v>16785</v>
      </c>
      <c r="L197">
        <v>16845</v>
      </c>
      <c r="M197">
        <v>15225</v>
      </c>
      <c r="N197">
        <v>12606</v>
      </c>
      <c r="O197">
        <v>10045</v>
      </c>
      <c r="P197">
        <v>8218</v>
      </c>
    </row>
    <row r="198" spans="1:16" ht="12.75">
      <c r="A198">
        <v>40800</v>
      </c>
      <c r="B198">
        <v>1</v>
      </c>
      <c r="C198">
        <v>62</v>
      </c>
      <c r="D198" t="s">
        <v>21</v>
      </c>
      <c r="E198">
        <v>7663</v>
      </c>
      <c r="F198">
        <v>7583</v>
      </c>
      <c r="G198">
        <v>7507</v>
      </c>
      <c r="H198">
        <v>7541</v>
      </c>
      <c r="I198">
        <v>7666</v>
      </c>
      <c r="J198">
        <v>8195</v>
      </c>
      <c r="K198">
        <v>9528</v>
      </c>
      <c r="L198">
        <v>11032</v>
      </c>
      <c r="M198">
        <v>12675</v>
      </c>
      <c r="N198">
        <v>15171</v>
      </c>
      <c r="O198">
        <v>16070</v>
      </c>
      <c r="P198">
        <v>16198</v>
      </c>
    </row>
    <row r="199" spans="1:16" ht="12.75">
      <c r="A199">
        <v>40800</v>
      </c>
      <c r="B199">
        <v>2</v>
      </c>
      <c r="D199" t="s">
        <v>21</v>
      </c>
      <c r="E199">
        <v>16409</v>
      </c>
      <c r="F199">
        <v>17074</v>
      </c>
      <c r="G199">
        <v>16557</v>
      </c>
      <c r="H199">
        <v>16389</v>
      </c>
      <c r="I199">
        <v>15433</v>
      </c>
      <c r="J199">
        <v>14935</v>
      </c>
      <c r="K199">
        <v>14270</v>
      </c>
      <c r="L199">
        <v>14753</v>
      </c>
      <c r="M199">
        <v>13200</v>
      </c>
      <c r="N199">
        <v>11137</v>
      </c>
      <c r="O199">
        <v>9368</v>
      </c>
      <c r="P199">
        <v>8379</v>
      </c>
    </row>
    <row r="200" spans="1:16" ht="12.75">
      <c r="A200">
        <v>40900</v>
      </c>
      <c r="B200">
        <v>1</v>
      </c>
      <c r="C200">
        <v>72</v>
      </c>
      <c r="D200" t="s">
        <v>21</v>
      </c>
      <c r="E200">
        <v>7844</v>
      </c>
      <c r="F200">
        <v>7652</v>
      </c>
      <c r="G200">
        <v>7550</v>
      </c>
      <c r="H200">
        <v>7751</v>
      </c>
      <c r="I200">
        <v>7558</v>
      </c>
      <c r="J200">
        <v>7555</v>
      </c>
      <c r="K200">
        <v>8139</v>
      </c>
      <c r="L200">
        <v>8026</v>
      </c>
      <c r="M200">
        <v>8085</v>
      </c>
      <c r="N200">
        <v>9543</v>
      </c>
      <c r="O200">
        <v>12218</v>
      </c>
      <c r="P200">
        <v>13784</v>
      </c>
    </row>
    <row r="201" spans="1:16" ht="12.75">
      <c r="A201">
        <v>40900</v>
      </c>
      <c r="B201">
        <v>2</v>
      </c>
      <c r="D201" t="s">
        <v>21</v>
      </c>
      <c r="E201">
        <v>13742</v>
      </c>
      <c r="F201">
        <v>13927</v>
      </c>
      <c r="G201">
        <v>13369</v>
      </c>
      <c r="H201">
        <v>12958</v>
      </c>
      <c r="I201">
        <v>12432</v>
      </c>
      <c r="J201">
        <v>12336</v>
      </c>
      <c r="K201">
        <v>10886</v>
      </c>
      <c r="L201">
        <v>11073</v>
      </c>
      <c r="M201">
        <v>10552</v>
      </c>
      <c r="N201">
        <v>9401</v>
      </c>
      <c r="O201">
        <v>8149</v>
      </c>
      <c r="P201">
        <v>8100</v>
      </c>
    </row>
    <row r="202" spans="1:16" ht="12.75">
      <c r="A202">
        <v>41000</v>
      </c>
      <c r="B202">
        <v>1</v>
      </c>
      <c r="C202">
        <v>12</v>
      </c>
      <c r="D202" t="s">
        <v>21</v>
      </c>
      <c r="E202">
        <v>8003</v>
      </c>
      <c r="F202">
        <v>8114</v>
      </c>
      <c r="G202">
        <v>7975</v>
      </c>
      <c r="H202">
        <v>8678</v>
      </c>
      <c r="I202">
        <v>8971</v>
      </c>
      <c r="J202">
        <v>9593</v>
      </c>
      <c r="K202">
        <v>11863</v>
      </c>
      <c r="L202">
        <v>14929</v>
      </c>
      <c r="M202">
        <v>16810</v>
      </c>
      <c r="N202">
        <v>19916</v>
      </c>
      <c r="O202">
        <v>20832</v>
      </c>
      <c r="P202">
        <v>21128</v>
      </c>
    </row>
    <row r="203" spans="1:16" ht="12.75">
      <c r="A203">
        <v>41000</v>
      </c>
      <c r="B203">
        <v>2</v>
      </c>
      <c r="D203" t="s">
        <v>21</v>
      </c>
      <c r="E203">
        <v>20652</v>
      </c>
      <c r="F203">
        <v>20968</v>
      </c>
      <c r="G203">
        <v>20379</v>
      </c>
      <c r="H203">
        <v>19445</v>
      </c>
      <c r="I203">
        <v>17923</v>
      </c>
      <c r="J203">
        <v>16174</v>
      </c>
      <c r="K203">
        <v>14504</v>
      </c>
      <c r="L203">
        <v>14780</v>
      </c>
      <c r="M203">
        <v>14095</v>
      </c>
      <c r="N203">
        <v>11584</v>
      </c>
      <c r="O203">
        <v>9337</v>
      </c>
      <c r="P203">
        <v>8076</v>
      </c>
    </row>
    <row r="204" spans="1:16" ht="12.75">
      <c r="A204">
        <v>41100</v>
      </c>
      <c r="B204">
        <v>1</v>
      </c>
      <c r="C204">
        <v>22</v>
      </c>
      <c r="D204" t="s">
        <v>21</v>
      </c>
      <c r="E204">
        <v>7709</v>
      </c>
      <c r="F204">
        <v>7589</v>
      </c>
      <c r="G204">
        <v>7549</v>
      </c>
      <c r="H204">
        <v>7680</v>
      </c>
      <c r="I204">
        <v>8382</v>
      </c>
      <c r="J204">
        <v>9827</v>
      </c>
      <c r="K204">
        <v>11423</v>
      </c>
      <c r="L204">
        <v>15163</v>
      </c>
      <c r="M204">
        <v>17564</v>
      </c>
      <c r="N204">
        <v>19819</v>
      </c>
      <c r="O204">
        <v>20696</v>
      </c>
      <c r="P204">
        <v>20859</v>
      </c>
    </row>
    <row r="205" spans="1:16" ht="12.75">
      <c r="A205">
        <v>41100</v>
      </c>
      <c r="B205">
        <v>2</v>
      </c>
      <c r="D205" t="s">
        <v>21</v>
      </c>
      <c r="E205">
        <v>20194</v>
      </c>
      <c r="F205">
        <v>19988</v>
      </c>
      <c r="G205">
        <v>19914</v>
      </c>
      <c r="H205">
        <v>19264</v>
      </c>
      <c r="I205">
        <v>18081</v>
      </c>
      <c r="J205">
        <v>16714</v>
      </c>
      <c r="K205">
        <v>15363</v>
      </c>
      <c r="L205">
        <v>15182</v>
      </c>
      <c r="M205">
        <v>13723</v>
      </c>
      <c r="N205">
        <v>11625</v>
      </c>
      <c r="O205">
        <v>9022</v>
      </c>
      <c r="P205">
        <v>8023</v>
      </c>
    </row>
    <row r="206" spans="1:16" ht="12.75">
      <c r="A206">
        <v>41200</v>
      </c>
      <c r="B206">
        <v>1</v>
      </c>
      <c r="C206">
        <v>32</v>
      </c>
      <c r="D206" t="s">
        <v>21</v>
      </c>
      <c r="E206">
        <v>7594</v>
      </c>
      <c r="F206">
        <v>7536</v>
      </c>
      <c r="G206">
        <v>7355</v>
      </c>
      <c r="H206">
        <v>7664</v>
      </c>
      <c r="I206">
        <v>8174</v>
      </c>
      <c r="J206">
        <v>9748</v>
      </c>
      <c r="K206">
        <v>11779</v>
      </c>
      <c r="L206">
        <v>15445</v>
      </c>
      <c r="M206">
        <v>18083</v>
      </c>
      <c r="N206">
        <v>19710</v>
      </c>
      <c r="O206">
        <v>20329</v>
      </c>
      <c r="P206">
        <v>20973</v>
      </c>
    </row>
    <row r="207" spans="1:16" ht="12.75">
      <c r="A207">
        <v>41200</v>
      </c>
      <c r="B207">
        <v>2</v>
      </c>
      <c r="D207" t="s">
        <v>21</v>
      </c>
      <c r="E207">
        <v>20488</v>
      </c>
      <c r="F207">
        <v>20219</v>
      </c>
      <c r="G207">
        <v>20816</v>
      </c>
      <c r="H207">
        <v>19434</v>
      </c>
      <c r="I207">
        <v>18119</v>
      </c>
      <c r="J207">
        <v>16727</v>
      </c>
      <c r="K207">
        <v>15334</v>
      </c>
      <c r="L207">
        <v>15447</v>
      </c>
      <c r="M207">
        <v>14030</v>
      </c>
      <c r="N207">
        <v>11632</v>
      </c>
      <c r="O207">
        <v>9543</v>
      </c>
      <c r="P207">
        <v>8671</v>
      </c>
    </row>
    <row r="208" spans="1:16" ht="12.75">
      <c r="A208">
        <v>41300</v>
      </c>
      <c r="B208">
        <v>1</v>
      </c>
      <c r="C208">
        <v>42</v>
      </c>
      <c r="D208" t="s">
        <v>21</v>
      </c>
      <c r="E208">
        <v>7755</v>
      </c>
      <c r="F208">
        <v>7663</v>
      </c>
      <c r="G208">
        <v>7667</v>
      </c>
      <c r="H208">
        <v>8092</v>
      </c>
      <c r="I208">
        <v>8709</v>
      </c>
      <c r="J208">
        <v>9939</v>
      </c>
      <c r="K208">
        <v>11866</v>
      </c>
      <c r="L208">
        <v>14492</v>
      </c>
      <c r="M208">
        <v>17437</v>
      </c>
      <c r="N208">
        <v>20017</v>
      </c>
      <c r="O208">
        <v>20508</v>
      </c>
      <c r="P208">
        <v>21239</v>
      </c>
    </row>
    <row r="209" spans="1:16" ht="12.75">
      <c r="A209">
        <v>41300</v>
      </c>
      <c r="B209">
        <v>2</v>
      </c>
      <c r="D209" t="s">
        <v>21</v>
      </c>
      <c r="E209">
        <v>20329</v>
      </c>
      <c r="F209">
        <v>20643</v>
      </c>
      <c r="G209">
        <v>20588</v>
      </c>
      <c r="H209">
        <v>19749</v>
      </c>
      <c r="I209">
        <v>18718</v>
      </c>
      <c r="J209">
        <v>16829</v>
      </c>
      <c r="K209">
        <v>15056</v>
      </c>
      <c r="L209">
        <v>15318</v>
      </c>
      <c r="M209">
        <v>13956</v>
      </c>
      <c r="N209">
        <v>11524</v>
      </c>
      <c r="O209">
        <v>9740</v>
      </c>
      <c r="P209">
        <v>8586</v>
      </c>
    </row>
    <row r="210" spans="1:16" ht="12.75">
      <c r="A210">
        <v>41400</v>
      </c>
      <c r="B210">
        <v>1</v>
      </c>
      <c r="C210">
        <v>52</v>
      </c>
      <c r="D210" t="s">
        <v>21</v>
      </c>
      <c r="E210">
        <v>8152</v>
      </c>
      <c r="F210">
        <v>7641</v>
      </c>
      <c r="G210">
        <v>7375</v>
      </c>
      <c r="H210">
        <v>7568</v>
      </c>
      <c r="I210">
        <v>8246</v>
      </c>
      <c r="J210">
        <v>9783</v>
      </c>
      <c r="K210">
        <v>11558</v>
      </c>
      <c r="L210">
        <v>14651</v>
      </c>
      <c r="M210">
        <v>16721</v>
      </c>
      <c r="N210">
        <v>19338</v>
      </c>
      <c r="O210">
        <v>20787</v>
      </c>
      <c r="P210">
        <v>20671</v>
      </c>
    </row>
    <row r="211" spans="1:16" ht="12.75">
      <c r="A211">
        <v>41400</v>
      </c>
      <c r="B211">
        <v>2</v>
      </c>
      <c r="D211" t="s">
        <v>21</v>
      </c>
      <c r="E211">
        <v>19875</v>
      </c>
      <c r="F211">
        <v>23824</v>
      </c>
      <c r="G211">
        <v>22445</v>
      </c>
      <c r="H211">
        <v>19903</v>
      </c>
      <c r="I211">
        <v>18302</v>
      </c>
      <c r="J211">
        <v>16404</v>
      </c>
      <c r="K211">
        <v>15088</v>
      </c>
      <c r="L211">
        <v>15284</v>
      </c>
      <c r="M211">
        <v>13799</v>
      </c>
      <c r="N211">
        <v>11936</v>
      </c>
      <c r="O211">
        <v>9470</v>
      </c>
      <c r="P211">
        <v>8633</v>
      </c>
    </row>
    <row r="212" spans="1:16" ht="12.75">
      <c r="A212">
        <v>41500</v>
      </c>
      <c r="B212">
        <v>1</v>
      </c>
      <c r="C212">
        <v>62</v>
      </c>
      <c r="D212" t="s">
        <v>21</v>
      </c>
      <c r="E212">
        <v>7952</v>
      </c>
      <c r="F212">
        <v>7644</v>
      </c>
      <c r="G212">
        <v>7453</v>
      </c>
      <c r="H212">
        <v>7467</v>
      </c>
      <c r="I212">
        <v>7710</v>
      </c>
      <c r="J212">
        <v>8958</v>
      </c>
      <c r="K212">
        <v>9674</v>
      </c>
      <c r="L212">
        <v>11376</v>
      </c>
      <c r="M212">
        <v>13349</v>
      </c>
      <c r="N212">
        <v>15024</v>
      </c>
      <c r="O212">
        <v>15207</v>
      </c>
      <c r="P212">
        <v>15989</v>
      </c>
    </row>
    <row r="213" spans="1:16" ht="12.75">
      <c r="A213">
        <v>41500</v>
      </c>
      <c r="B213">
        <v>2</v>
      </c>
      <c r="D213" t="s">
        <v>21</v>
      </c>
      <c r="E213">
        <v>15785</v>
      </c>
      <c r="F213">
        <v>16580</v>
      </c>
      <c r="G213">
        <v>17189</v>
      </c>
      <c r="H213">
        <v>16843</v>
      </c>
      <c r="I213">
        <v>16783</v>
      </c>
      <c r="J213">
        <v>16752</v>
      </c>
      <c r="K213">
        <v>16219</v>
      </c>
      <c r="L213">
        <v>16542</v>
      </c>
      <c r="M213">
        <v>14006</v>
      </c>
      <c r="N213">
        <v>11642</v>
      </c>
      <c r="O213">
        <v>8924</v>
      </c>
      <c r="P213">
        <v>8254</v>
      </c>
    </row>
    <row r="214" spans="1:16" ht="12.75">
      <c r="A214">
        <v>41600</v>
      </c>
      <c r="B214">
        <v>1</v>
      </c>
      <c r="C214">
        <v>72</v>
      </c>
      <c r="D214" t="s">
        <v>21</v>
      </c>
      <c r="E214">
        <v>7651</v>
      </c>
      <c r="F214">
        <v>7358</v>
      </c>
      <c r="G214">
        <v>7307</v>
      </c>
      <c r="H214">
        <v>7288</v>
      </c>
      <c r="I214">
        <v>7216</v>
      </c>
      <c r="J214">
        <v>7952</v>
      </c>
      <c r="K214">
        <v>8601</v>
      </c>
      <c r="L214">
        <v>8395</v>
      </c>
      <c r="M214">
        <v>8084</v>
      </c>
      <c r="N214">
        <v>8794</v>
      </c>
      <c r="O214">
        <v>11938</v>
      </c>
      <c r="P214">
        <v>13043</v>
      </c>
    </row>
    <row r="215" spans="1:16" ht="12.75">
      <c r="A215">
        <v>41600</v>
      </c>
      <c r="B215">
        <v>2</v>
      </c>
      <c r="D215" t="s">
        <v>21</v>
      </c>
      <c r="E215">
        <v>13927</v>
      </c>
      <c r="F215">
        <v>13528</v>
      </c>
      <c r="G215">
        <v>13131</v>
      </c>
      <c r="H215">
        <v>12383</v>
      </c>
      <c r="I215">
        <v>12925</v>
      </c>
      <c r="J215">
        <v>12328</v>
      </c>
      <c r="K215">
        <v>10429</v>
      </c>
      <c r="L215">
        <v>9662</v>
      </c>
      <c r="M215">
        <v>9449</v>
      </c>
      <c r="N215">
        <v>8205</v>
      </c>
      <c r="O215">
        <v>7610</v>
      </c>
      <c r="P215">
        <v>7311</v>
      </c>
    </row>
    <row r="216" spans="1:16" ht="12.75">
      <c r="A216">
        <v>41700</v>
      </c>
      <c r="B216">
        <v>1</v>
      </c>
      <c r="C216">
        <v>81</v>
      </c>
      <c r="D216" t="s">
        <v>21</v>
      </c>
      <c r="E216">
        <v>7289</v>
      </c>
      <c r="F216">
        <v>7199</v>
      </c>
      <c r="G216">
        <v>7309</v>
      </c>
      <c r="H216">
        <v>7265</v>
      </c>
      <c r="I216">
        <v>7703</v>
      </c>
      <c r="J216">
        <v>8873</v>
      </c>
      <c r="K216">
        <v>11003</v>
      </c>
      <c r="L216">
        <v>14548</v>
      </c>
      <c r="M216">
        <v>16151</v>
      </c>
      <c r="N216">
        <v>17560</v>
      </c>
      <c r="O216">
        <v>18910</v>
      </c>
      <c r="P216">
        <v>21285</v>
      </c>
    </row>
    <row r="217" spans="1:16" ht="12.75">
      <c r="A217">
        <v>41700</v>
      </c>
      <c r="B217">
        <v>2</v>
      </c>
      <c r="D217" t="s">
        <v>21</v>
      </c>
      <c r="E217">
        <v>18257</v>
      </c>
      <c r="F217">
        <v>18183</v>
      </c>
      <c r="G217">
        <v>17818</v>
      </c>
      <c r="H217">
        <v>17201</v>
      </c>
      <c r="I217">
        <v>16228</v>
      </c>
      <c r="J217">
        <v>15404</v>
      </c>
      <c r="K217">
        <v>15121</v>
      </c>
      <c r="L217">
        <v>15683</v>
      </c>
      <c r="M217">
        <v>14715</v>
      </c>
      <c r="N217">
        <v>11556</v>
      </c>
      <c r="O217">
        <v>9210</v>
      </c>
      <c r="P217">
        <v>8095</v>
      </c>
    </row>
    <row r="218" spans="1:16" ht="12.75">
      <c r="A218">
        <v>41800</v>
      </c>
      <c r="B218">
        <v>1</v>
      </c>
      <c r="C218">
        <v>22</v>
      </c>
      <c r="D218" t="s">
        <v>21</v>
      </c>
      <c r="E218">
        <v>7911</v>
      </c>
      <c r="F218">
        <v>7709</v>
      </c>
      <c r="G218">
        <v>7656</v>
      </c>
      <c r="H218">
        <v>8540</v>
      </c>
      <c r="I218">
        <v>8225</v>
      </c>
      <c r="J218">
        <v>9535</v>
      </c>
      <c r="K218">
        <v>12435</v>
      </c>
      <c r="L218">
        <v>15274</v>
      </c>
      <c r="M218">
        <v>17045</v>
      </c>
      <c r="N218">
        <v>19382</v>
      </c>
      <c r="O218">
        <v>23647</v>
      </c>
      <c r="P218">
        <v>21711</v>
      </c>
    </row>
    <row r="219" spans="1:16" ht="12.75">
      <c r="A219">
        <v>41800</v>
      </c>
      <c r="B219">
        <v>2</v>
      </c>
      <c r="D219" t="s">
        <v>21</v>
      </c>
      <c r="E219">
        <v>21151</v>
      </c>
      <c r="F219">
        <v>24550</v>
      </c>
      <c r="G219">
        <v>20449</v>
      </c>
      <c r="H219">
        <v>19414</v>
      </c>
      <c r="I219">
        <v>18069</v>
      </c>
      <c r="J219">
        <v>16769</v>
      </c>
      <c r="K219">
        <v>14897</v>
      </c>
      <c r="L219">
        <v>15249</v>
      </c>
      <c r="M219">
        <v>14089</v>
      </c>
      <c r="N219">
        <v>11423</v>
      </c>
      <c r="O219">
        <v>9037</v>
      </c>
      <c r="P219">
        <v>7965</v>
      </c>
    </row>
    <row r="220" spans="1:16" ht="12.75">
      <c r="A220">
        <v>41900</v>
      </c>
      <c r="B220">
        <v>1</v>
      </c>
      <c r="C220">
        <v>32</v>
      </c>
      <c r="D220" t="s">
        <v>21</v>
      </c>
      <c r="E220">
        <v>7589</v>
      </c>
      <c r="F220">
        <v>7451</v>
      </c>
      <c r="G220">
        <v>7489</v>
      </c>
      <c r="H220">
        <v>7508</v>
      </c>
      <c r="I220">
        <v>8065</v>
      </c>
      <c r="J220">
        <v>9631</v>
      </c>
      <c r="K220">
        <v>11538</v>
      </c>
      <c r="L220">
        <v>15096</v>
      </c>
      <c r="M220">
        <v>17588</v>
      </c>
      <c r="N220">
        <v>20478</v>
      </c>
      <c r="O220">
        <v>22827</v>
      </c>
      <c r="P220">
        <v>23652</v>
      </c>
    </row>
    <row r="221" spans="1:16" ht="12.75">
      <c r="A221">
        <v>41900</v>
      </c>
      <c r="B221">
        <v>2</v>
      </c>
      <c r="D221" t="s">
        <v>21</v>
      </c>
      <c r="E221">
        <v>21611</v>
      </c>
      <c r="F221">
        <v>24667</v>
      </c>
      <c r="G221">
        <v>21634</v>
      </c>
      <c r="H221">
        <v>20709</v>
      </c>
      <c r="I221">
        <v>18598</v>
      </c>
      <c r="J221">
        <v>16567</v>
      </c>
      <c r="K221">
        <v>15085</v>
      </c>
      <c r="L221">
        <v>15177</v>
      </c>
      <c r="M221">
        <v>13794</v>
      </c>
      <c r="N221">
        <v>11222</v>
      </c>
      <c r="O221">
        <v>9340</v>
      </c>
      <c r="P221">
        <v>9079</v>
      </c>
    </row>
    <row r="222" spans="1:16" ht="12.75">
      <c r="A222">
        <v>42000</v>
      </c>
      <c r="B222">
        <v>1</v>
      </c>
      <c r="C222">
        <v>42</v>
      </c>
      <c r="D222" t="s">
        <v>21</v>
      </c>
      <c r="E222">
        <v>8001</v>
      </c>
      <c r="F222">
        <v>7632</v>
      </c>
      <c r="G222">
        <v>7527</v>
      </c>
      <c r="H222">
        <v>7627</v>
      </c>
      <c r="I222">
        <v>8308</v>
      </c>
      <c r="J222">
        <v>9772</v>
      </c>
      <c r="K222">
        <v>11742</v>
      </c>
      <c r="L222">
        <v>17139</v>
      </c>
      <c r="M222">
        <v>20754</v>
      </c>
      <c r="N222">
        <v>22070</v>
      </c>
      <c r="O222">
        <v>24589</v>
      </c>
      <c r="P222">
        <v>21625</v>
      </c>
    </row>
    <row r="223" spans="1:16" ht="12.75">
      <c r="A223">
        <v>42000</v>
      </c>
      <c r="B223">
        <v>2</v>
      </c>
      <c r="D223" t="s">
        <v>21</v>
      </c>
      <c r="E223">
        <v>20591</v>
      </c>
      <c r="F223">
        <v>21156</v>
      </c>
      <c r="G223">
        <v>20800</v>
      </c>
      <c r="H223">
        <v>20560</v>
      </c>
      <c r="I223">
        <v>18762</v>
      </c>
      <c r="J223">
        <v>17101</v>
      </c>
      <c r="K223">
        <v>16346</v>
      </c>
      <c r="L223">
        <v>16270</v>
      </c>
      <c r="M223">
        <v>13275</v>
      </c>
      <c r="N223">
        <v>11193</v>
      </c>
      <c r="O223">
        <v>8942</v>
      </c>
      <c r="P223">
        <v>7723</v>
      </c>
    </row>
    <row r="224" spans="1:16" ht="12.75">
      <c r="A224">
        <v>42100</v>
      </c>
      <c r="B224">
        <v>1</v>
      </c>
      <c r="C224">
        <v>52</v>
      </c>
      <c r="D224" t="s">
        <v>21</v>
      </c>
      <c r="E224">
        <v>7676</v>
      </c>
      <c r="F224">
        <v>7518</v>
      </c>
      <c r="G224">
        <v>7471</v>
      </c>
      <c r="H224">
        <v>7492</v>
      </c>
      <c r="I224">
        <v>7896</v>
      </c>
      <c r="J224">
        <v>8990</v>
      </c>
      <c r="K224">
        <v>10199</v>
      </c>
      <c r="L224">
        <v>13641</v>
      </c>
      <c r="M224">
        <v>15633</v>
      </c>
      <c r="N224">
        <v>20144</v>
      </c>
      <c r="O224">
        <v>23377</v>
      </c>
      <c r="P224">
        <v>22267</v>
      </c>
    </row>
    <row r="225" spans="1:16" ht="12.75">
      <c r="A225">
        <v>42100</v>
      </c>
      <c r="B225">
        <v>2</v>
      </c>
      <c r="D225" t="s">
        <v>21</v>
      </c>
      <c r="E225">
        <v>21066</v>
      </c>
      <c r="F225">
        <v>24993</v>
      </c>
      <c r="G225">
        <v>19782</v>
      </c>
      <c r="H225">
        <v>18576</v>
      </c>
      <c r="I225">
        <v>17983</v>
      </c>
      <c r="J225">
        <v>16809</v>
      </c>
      <c r="K225">
        <v>16049</v>
      </c>
      <c r="L225">
        <v>15761</v>
      </c>
      <c r="M225">
        <v>13585</v>
      </c>
      <c r="N225">
        <v>11355</v>
      </c>
      <c r="O225">
        <v>9379</v>
      </c>
      <c r="P225">
        <v>8874</v>
      </c>
    </row>
    <row r="226" spans="1:16" ht="12.75">
      <c r="A226">
        <v>42200</v>
      </c>
      <c r="B226">
        <v>1</v>
      </c>
      <c r="C226">
        <v>62</v>
      </c>
      <c r="D226" t="s">
        <v>21</v>
      </c>
      <c r="E226">
        <v>7952</v>
      </c>
      <c r="F226">
        <v>7885</v>
      </c>
      <c r="G226">
        <v>7771</v>
      </c>
      <c r="H226">
        <v>7940</v>
      </c>
      <c r="I226">
        <v>8054</v>
      </c>
      <c r="J226">
        <v>8743</v>
      </c>
      <c r="K226">
        <v>9410</v>
      </c>
      <c r="L226">
        <v>10469</v>
      </c>
      <c r="M226">
        <v>12033</v>
      </c>
      <c r="N226">
        <v>14709</v>
      </c>
      <c r="O226">
        <v>16162</v>
      </c>
      <c r="P226">
        <v>15471</v>
      </c>
    </row>
    <row r="227" spans="1:16" ht="12.75">
      <c r="A227">
        <v>42200</v>
      </c>
      <c r="B227">
        <v>2</v>
      </c>
      <c r="D227" t="s">
        <v>21</v>
      </c>
      <c r="E227">
        <v>15029</v>
      </c>
      <c r="F227">
        <v>14558</v>
      </c>
      <c r="G227">
        <v>14633</v>
      </c>
      <c r="H227">
        <v>15250</v>
      </c>
      <c r="I227">
        <v>14781</v>
      </c>
      <c r="J227">
        <v>14717</v>
      </c>
      <c r="K227">
        <v>14265</v>
      </c>
      <c r="L227">
        <v>14946</v>
      </c>
      <c r="M227">
        <v>13600</v>
      </c>
      <c r="N227">
        <v>11805</v>
      </c>
      <c r="O227">
        <v>9290</v>
      </c>
      <c r="P227">
        <v>8500</v>
      </c>
    </row>
    <row r="228" spans="1:16" ht="12.75">
      <c r="A228">
        <v>42300</v>
      </c>
      <c r="B228">
        <v>1</v>
      </c>
      <c r="C228">
        <v>72</v>
      </c>
      <c r="D228" t="s">
        <v>21</v>
      </c>
      <c r="E228">
        <v>8041</v>
      </c>
      <c r="F228">
        <v>7938</v>
      </c>
      <c r="G228">
        <v>7798</v>
      </c>
      <c r="H228">
        <v>7798</v>
      </c>
      <c r="I228">
        <v>7814</v>
      </c>
      <c r="J228">
        <v>8087</v>
      </c>
      <c r="K228">
        <v>8773</v>
      </c>
      <c r="L228">
        <v>8830</v>
      </c>
      <c r="M228">
        <v>8564</v>
      </c>
      <c r="N228">
        <v>8615</v>
      </c>
      <c r="O228">
        <v>9203</v>
      </c>
      <c r="P228">
        <v>9484</v>
      </c>
    </row>
    <row r="229" spans="1:16" ht="12.75">
      <c r="A229">
        <v>42300</v>
      </c>
      <c r="B229">
        <v>2</v>
      </c>
      <c r="D229" t="s">
        <v>21</v>
      </c>
      <c r="E229">
        <v>10199</v>
      </c>
      <c r="F229">
        <v>10267</v>
      </c>
      <c r="G229">
        <v>10344</v>
      </c>
      <c r="H229">
        <v>10148</v>
      </c>
      <c r="I229">
        <v>9684</v>
      </c>
      <c r="J229">
        <v>10349</v>
      </c>
      <c r="K229">
        <v>9656</v>
      </c>
      <c r="L229">
        <v>9701</v>
      </c>
      <c r="M229">
        <v>9525</v>
      </c>
      <c r="N229">
        <v>9219</v>
      </c>
      <c r="O229">
        <v>8351</v>
      </c>
      <c r="P229">
        <v>8342</v>
      </c>
    </row>
    <row r="230" spans="1:16" ht="12.75">
      <c r="A230">
        <v>42400</v>
      </c>
      <c r="B230">
        <v>1</v>
      </c>
      <c r="C230">
        <v>12</v>
      </c>
      <c r="D230" t="s">
        <v>21</v>
      </c>
      <c r="E230">
        <v>8262</v>
      </c>
      <c r="F230">
        <v>8068</v>
      </c>
      <c r="G230">
        <v>8017</v>
      </c>
      <c r="H230">
        <v>8768</v>
      </c>
      <c r="I230">
        <v>8540</v>
      </c>
      <c r="J230">
        <v>10151</v>
      </c>
      <c r="K230">
        <v>12412</v>
      </c>
      <c r="L230">
        <v>19116</v>
      </c>
      <c r="M230">
        <v>19111</v>
      </c>
      <c r="N230">
        <v>19955</v>
      </c>
      <c r="O230">
        <v>25877</v>
      </c>
      <c r="P230">
        <v>23337</v>
      </c>
    </row>
    <row r="231" spans="1:16" ht="12.75">
      <c r="A231">
        <v>42400</v>
      </c>
      <c r="B231">
        <v>2</v>
      </c>
      <c r="D231" t="s">
        <v>21</v>
      </c>
      <c r="E231">
        <v>23147</v>
      </c>
      <c r="F231">
        <v>23619</v>
      </c>
      <c r="G231">
        <v>22340</v>
      </c>
      <c r="H231">
        <v>20414</v>
      </c>
      <c r="I231">
        <v>18187</v>
      </c>
      <c r="J231">
        <v>16810</v>
      </c>
      <c r="K231">
        <v>14996</v>
      </c>
      <c r="L231">
        <v>15416</v>
      </c>
      <c r="M231">
        <v>14112</v>
      </c>
      <c r="N231">
        <v>11442</v>
      </c>
      <c r="O231">
        <v>9091</v>
      </c>
      <c r="P231">
        <v>8051</v>
      </c>
    </row>
    <row r="232" spans="1:16" ht="12.75">
      <c r="A232">
        <v>42500</v>
      </c>
      <c r="B232">
        <v>1</v>
      </c>
      <c r="C232">
        <v>22</v>
      </c>
      <c r="D232" t="s">
        <v>21</v>
      </c>
      <c r="E232">
        <v>7956</v>
      </c>
      <c r="F232">
        <v>8087</v>
      </c>
      <c r="G232">
        <v>7710</v>
      </c>
      <c r="H232">
        <v>7760</v>
      </c>
      <c r="I232">
        <v>8368</v>
      </c>
      <c r="J232">
        <v>9557</v>
      </c>
      <c r="K232">
        <v>11864</v>
      </c>
      <c r="L232">
        <v>15309</v>
      </c>
      <c r="M232">
        <v>17089</v>
      </c>
      <c r="N232">
        <v>22200</v>
      </c>
      <c r="O232">
        <v>23215</v>
      </c>
      <c r="P232">
        <v>20672</v>
      </c>
    </row>
    <row r="233" spans="1:16" ht="12.75">
      <c r="A233">
        <v>42500</v>
      </c>
      <c r="B233">
        <v>2</v>
      </c>
      <c r="D233" t="s">
        <v>21</v>
      </c>
      <c r="E233">
        <v>20256</v>
      </c>
      <c r="F233">
        <v>20838</v>
      </c>
      <c r="G233">
        <v>21175</v>
      </c>
      <c r="H233">
        <v>19800</v>
      </c>
      <c r="I233">
        <v>18787</v>
      </c>
      <c r="J233">
        <v>16804</v>
      </c>
      <c r="K233">
        <v>15338</v>
      </c>
      <c r="L233">
        <v>15282</v>
      </c>
      <c r="M233">
        <v>14259</v>
      </c>
      <c r="N233">
        <v>11700</v>
      </c>
      <c r="O233">
        <v>9439</v>
      </c>
      <c r="P233">
        <v>8357</v>
      </c>
    </row>
    <row r="234" spans="1:16" ht="12.75">
      <c r="A234">
        <v>42600</v>
      </c>
      <c r="B234">
        <v>1</v>
      </c>
      <c r="C234">
        <v>32</v>
      </c>
      <c r="D234" t="s">
        <v>21</v>
      </c>
      <c r="E234">
        <v>7845</v>
      </c>
      <c r="F234">
        <v>7927</v>
      </c>
      <c r="G234">
        <v>7729</v>
      </c>
      <c r="H234">
        <v>7804</v>
      </c>
      <c r="I234">
        <v>8382</v>
      </c>
      <c r="J234">
        <v>9754</v>
      </c>
      <c r="K234">
        <v>11806</v>
      </c>
      <c r="L234">
        <v>15340</v>
      </c>
      <c r="M234">
        <v>17819</v>
      </c>
      <c r="N234">
        <v>22595</v>
      </c>
      <c r="O234">
        <v>22874</v>
      </c>
      <c r="P234">
        <v>21371</v>
      </c>
    </row>
    <row r="235" spans="1:16" ht="12.75">
      <c r="A235">
        <v>42600</v>
      </c>
      <c r="B235">
        <v>2</v>
      </c>
      <c r="D235" t="s">
        <v>21</v>
      </c>
      <c r="E235">
        <v>20099</v>
      </c>
      <c r="F235">
        <v>25218</v>
      </c>
      <c r="G235">
        <v>21034</v>
      </c>
      <c r="H235">
        <v>19969</v>
      </c>
      <c r="I235">
        <v>18832</v>
      </c>
      <c r="J235">
        <v>16609</v>
      </c>
      <c r="K235">
        <v>15408</v>
      </c>
      <c r="L235">
        <v>15821</v>
      </c>
      <c r="M235">
        <v>14104</v>
      </c>
      <c r="N235">
        <v>11487</v>
      </c>
      <c r="O235">
        <v>9290</v>
      </c>
      <c r="P235">
        <v>8494</v>
      </c>
    </row>
    <row r="236" spans="1:16" ht="12.75">
      <c r="A236">
        <v>42700</v>
      </c>
      <c r="B236">
        <v>1</v>
      </c>
      <c r="C236">
        <v>42</v>
      </c>
      <c r="D236" t="s">
        <v>21</v>
      </c>
      <c r="E236">
        <v>7903</v>
      </c>
      <c r="F236">
        <v>7842</v>
      </c>
      <c r="G236">
        <v>7812</v>
      </c>
      <c r="H236">
        <v>7821</v>
      </c>
      <c r="I236">
        <v>8407</v>
      </c>
      <c r="J236">
        <v>9693</v>
      </c>
      <c r="K236">
        <v>12172</v>
      </c>
      <c r="L236">
        <v>15637</v>
      </c>
      <c r="M236">
        <v>17337</v>
      </c>
      <c r="N236">
        <v>20256</v>
      </c>
      <c r="O236">
        <v>20832</v>
      </c>
      <c r="P236">
        <v>20922</v>
      </c>
    </row>
    <row r="237" spans="1:16" ht="12.75">
      <c r="A237">
        <v>42700</v>
      </c>
      <c r="B237">
        <v>2</v>
      </c>
      <c r="D237" t="s">
        <v>21</v>
      </c>
      <c r="E237">
        <v>20256</v>
      </c>
      <c r="F237">
        <v>21038</v>
      </c>
      <c r="G237">
        <v>20970</v>
      </c>
      <c r="H237">
        <v>20223</v>
      </c>
      <c r="I237">
        <v>18757</v>
      </c>
      <c r="J237">
        <v>16802</v>
      </c>
      <c r="K237">
        <v>14887</v>
      </c>
      <c r="L237">
        <v>14503</v>
      </c>
      <c r="M237">
        <v>13730</v>
      </c>
      <c r="N237">
        <v>12019</v>
      </c>
      <c r="O237">
        <v>9953</v>
      </c>
      <c r="P237">
        <v>8626</v>
      </c>
    </row>
    <row r="238" spans="1:16" ht="12.75">
      <c r="A238">
        <v>42800</v>
      </c>
      <c r="B238">
        <v>1</v>
      </c>
      <c r="C238">
        <v>52</v>
      </c>
      <c r="D238" t="s">
        <v>21</v>
      </c>
      <c r="E238">
        <v>7939</v>
      </c>
      <c r="F238">
        <v>8114</v>
      </c>
      <c r="G238">
        <v>7526</v>
      </c>
      <c r="H238">
        <v>7688</v>
      </c>
      <c r="I238">
        <v>8266</v>
      </c>
      <c r="J238">
        <v>9584</v>
      </c>
      <c r="K238">
        <v>12559</v>
      </c>
      <c r="L238">
        <v>15508</v>
      </c>
      <c r="M238">
        <v>17285</v>
      </c>
      <c r="N238">
        <v>19708</v>
      </c>
      <c r="O238">
        <v>20593</v>
      </c>
      <c r="P238">
        <v>20560</v>
      </c>
    </row>
    <row r="239" spans="1:16" ht="12.75">
      <c r="A239">
        <v>42800</v>
      </c>
      <c r="B239">
        <v>2</v>
      </c>
      <c r="D239" t="s">
        <v>21</v>
      </c>
      <c r="E239">
        <v>19939</v>
      </c>
      <c r="F239">
        <v>20248</v>
      </c>
      <c r="G239">
        <v>19824</v>
      </c>
      <c r="H239">
        <v>18774</v>
      </c>
      <c r="I239">
        <v>18191</v>
      </c>
      <c r="J239">
        <v>16374</v>
      </c>
      <c r="K239">
        <v>15508</v>
      </c>
      <c r="L239">
        <v>15457</v>
      </c>
      <c r="M239">
        <v>13703</v>
      </c>
      <c r="N239">
        <v>11488</v>
      </c>
      <c r="O239">
        <v>9613</v>
      </c>
      <c r="P239">
        <v>8695</v>
      </c>
    </row>
    <row r="240" spans="1:16" ht="12.75">
      <c r="A240">
        <v>42900</v>
      </c>
      <c r="B240">
        <v>1</v>
      </c>
      <c r="C240">
        <v>62</v>
      </c>
      <c r="D240" t="s">
        <v>21</v>
      </c>
      <c r="E240">
        <v>7933</v>
      </c>
      <c r="F240">
        <v>7927</v>
      </c>
      <c r="G240">
        <v>7787</v>
      </c>
      <c r="H240">
        <v>8024</v>
      </c>
      <c r="I240">
        <v>8582</v>
      </c>
      <c r="J240">
        <v>9304</v>
      </c>
      <c r="K240">
        <v>10226</v>
      </c>
      <c r="L240">
        <v>11120</v>
      </c>
      <c r="M240">
        <v>12801</v>
      </c>
      <c r="N240">
        <v>15776</v>
      </c>
      <c r="O240">
        <v>16202</v>
      </c>
      <c r="P240">
        <v>16260</v>
      </c>
    </row>
    <row r="241" spans="1:16" ht="12.75">
      <c r="A241">
        <v>42900</v>
      </c>
      <c r="B241">
        <v>2</v>
      </c>
      <c r="D241" t="s">
        <v>21</v>
      </c>
      <c r="E241">
        <v>15698</v>
      </c>
      <c r="F241">
        <v>15311</v>
      </c>
      <c r="G241">
        <v>14965</v>
      </c>
      <c r="H241">
        <v>14972</v>
      </c>
      <c r="I241">
        <v>14758</v>
      </c>
      <c r="J241">
        <v>14396</v>
      </c>
      <c r="K241">
        <v>13655</v>
      </c>
      <c r="L241">
        <v>14523</v>
      </c>
      <c r="M241">
        <v>13507</v>
      </c>
      <c r="N241">
        <v>11463</v>
      </c>
      <c r="O241">
        <v>9521</v>
      </c>
      <c r="P241">
        <v>8961</v>
      </c>
    </row>
    <row r="242" spans="1:16" ht="12.75">
      <c r="A242">
        <v>43000</v>
      </c>
      <c r="B242">
        <v>1</v>
      </c>
      <c r="C242">
        <v>72</v>
      </c>
      <c r="D242" t="s">
        <v>21</v>
      </c>
      <c r="E242">
        <v>8900</v>
      </c>
      <c r="F242">
        <v>8408</v>
      </c>
      <c r="G242">
        <v>8432</v>
      </c>
      <c r="H242">
        <v>8415</v>
      </c>
      <c r="I242">
        <v>8266</v>
      </c>
      <c r="J242">
        <v>8433</v>
      </c>
      <c r="K242">
        <v>8224</v>
      </c>
      <c r="L242">
        <v>8487</v>
      </c>
      <c r="M242">
        <v>8990</v>
      </c>
      <c r="N242">
        <v>10432</v>
      </c>
      <c r="O242">
        <v>12420</v>
      </c>
      <c r="P242">
        <v>13779</v>
      </c>
    </row>
    <row r="243" spans="1:16" ht="12.75">
      <c r="A243">
        <v>43000</v>
      </c>
      <c r="B243">
        <v>2</v>
      </c>
      <c r="D243" t="s">
        <v>21</v>
      </c>
      <c r="E243">
        <v>13661</v>
      </c>
      <c r="F243">
        <v>13139</v>
      </c>
      <c r="G243">
        <v>12807</v>
      </c>
      <c r="H243">
        <v>13400</v>
      </c>
      <c r="I243">
        <v>12691</v>
      </c>
      <c r="J243">
        <v>12135</v>
      </c>
      <c r="K243">
        <v>10865</v>
      </c>
      <c r="L243">
        <v>10416</v>
      </c>
      <c r="M243">
        <v>9946</v>
      </c>
      <c r="N243">
        <v>9165</v>
      </c>
      <c r="O243">
        <v>8220</v>
      </c>
      <c r="P243">
        <v>8006</v>
      </c>
    </row>
    <row r="244" spans="1:16" ht="12.75">
      <c r="A244">
        <v>50100</v>
      </c>
      <c r="B244">
        <v>1</v>
      </c>
      <c r="C244">
        <v>12</v>
      </c>
      <c r="D244" t="s">
        <v>21</v>
      </c>
      <c r="E244">
        <v>7774</v>
      </c>
      <c r="F244">
        <v>7629</v>
      </c>
      <c r="G244">
        <v>7526</v>
      </c>
      <c r="H244">
        <v>8220</v>
      </c>
      <c r="I244">
        <v>8265</v>
      </c>
      <c r="J244">
        <v>9803</v>
      </c>
      <c r="K244">
        <v>11892</v>
      </c>
      <c r="L244">
        <v>17066</v>
      </c>
      <c r="M244">
        <v>17801</v>
      </c>
      <c r="N244">
        <v>22148</v>
      </c>
      <c r="O244">
        <v>21515</v>
      </c>
      <c r="P244">
        <v>23811</v>
      </c>
    </row>
    <row r="245" spans="1:16" ht="12.75">
      <c r="A245">
        <v>50100</v>
      </c>
      <c r="B245">
        <v>2</v>
      </c>
      <c r="D245" t="s">
        <v>21</v>
      </c>
      <c r="E245">
        <v>20662</v>
      </c>
      <c r="F245">
        <v>20278</v>
      </c>
      <c r="G245">
        <v>20392</v>
      </c>
      <c r="H245">
        <v>20454</v>
      </c>
      <c r="I245">
        <v>18991</v>
      </c>
      <c r="J245">
        <v>17060</v>
      </c>
      <c r="K245">
        <v>16768</v>
      </c>
      <c r="L245">
        <v>17145</v>
      </c>
      <c r="M245">
        <v>15187</v>
      </c>
      <c r="N245">
        <v>12061</v>
      </c>
      <c r="O245">
        <v>9246</v>
      </c>
      <c r="P245">
        <v>8207</v>
      </c>
    </row>
    <row r="246" spans="1:16" ht="12.75">
      <c r="A246">
        <v>50200</v>
      </c>
      <c r="B246">
        <v>1</v>
      </c>
      <c r="C246">
        <v>22</v>
      </c>
      <c r="D246" t="s">
        <v>21</v>
      </c>
      <c r="E246">
        <v>7749</v>
      </c>
      <c r="F246">
        <v>7748</v>
      </c>
      <c r="G246">
        <v>7576</v>
      </c>
      <c r="H246">
        <v>7575</v>
      </c>
      <c r="I246">
        <v>8076</v>
      </c>
      <c r="J246">
        <v>9459</v>
      </c>
      <c r="K246">
        <v>11951</v>
      </c>
      <c r="L246">
        <v>14993</v>
      </c>
      <c r="M246">
        <v>20581</v>
      </c>
      <c r="N246">
        <v>20244</v>
      </c>
      <c r="O246">
        <v>22066</v>
      </c>
      <c r="P246">
        <v>24077</v>
      </c>
    </row>
    <row r="247" spans="1:16" ht="12.75">
      <c r="A247">
        <v>50200</v>
      </c>
      <c r="B247">
        <v>2</v>
      </c>
      <c r="D247" t="s">
        <v>21</v>
      </c>
      <c r="E247">
        <v>21232</v>
      </c>
      <c r="F247">
        <v>21703</v>
      </c>
      <c r="G247">
        <v>21651</v>
      </c>
      <c r="H247">
        <v>21277</v>
      </c>
      <c r="I247">
        <v>19236</v>
      </c>
      <c r="J247">
        <v>16986</v>
      </c>
      <c r="K247">
        <v>16197</v>
      </c>
      <c r="L247">
        <v>15999</v>
      </c>
      <c r="M247">
        <v>14687</v>
      </c>
      <c r="N247">
        <v>11839</v>
      </c>
      <c r="O247">
        <v>9522</v>
      </c>
      <c r="P247">
        <v>8376</v>
      </c>
    </row>
    <row r="248" spans="1:16" ht="12.75">
      <c r="A248">
        <v>50300</v>
      </c>
      <c r="B248">
        <v>1</v>
      </c>
      <c r="C248">
        <v>32</v>
      </c>
      <c r="D248" t="s">
        <v>21</v>
      </c>
      <c r="E248">
        <v>7903</v>
      </c>
      <c r="F248">
        <v>7864</v>
      </c>
      <c r="G248">
        <v>7710</v>
      </c>
      <c r="H248">
        <v>7845</v>
      </c>
      <c r="I248">
        <v>8575</v>
      </c>
      <c r="J248">
        <v>10064</v>
      </c>
      <c r="K248">
        <v>12112</v>
      </c>
      <c r="L248">
        <v>17558</v>
      </c>
      <c r="M248">
        <v>17876</v>
      </c>
      <c r="N248">
        <v>20443</v>
      </c>
      <c r="O248">
        <v>20443</v>
      </c>
      <c r="P248">
        <v>21446</v>
      </c>
    </row>
    <row r="249" spans="1:16" ht="12.75">
      <c r="A249">
        <v>50300</v>
      </c>
      <c r="B249">
        <v>2</v>
      </c>
      <c r="D249" t="s">
        <v>21</v>
      </c>
      <c r="E249">
        <v>20598</v>
      </c>
      <c r="F249">
        <v>21723</v>
      </c>
      <c r="G249">
        <v>22008</v>
      </c>
      <c r="H249">
        <v>21694</v>
      </c>
      <c r="I249">
        <v>19780</v>
      </c>
      <c r="J249">
        <v>18617</v>
      </c>
      <c r="K249">
        <v>17345</v>
      </c>
      <c r="L249">
        <v>16629</v>
      </c>
      <c r="M249">
        <v>15173</v>
      </c>
      <c r="N249">
        <v>12430</v>
      </c>
      <c r="O249">
        <v>10002</v>
      </c>
      <c r="P249">
        <v>8889</v>
      </c>
    </row>
    <row r="250" spans="1:16" ht="12.75">
      <c r="A250">
        <v>50400</v>
      </c>
      <c r="B250">
        <v>1</v>
      </c>
      <c r="C250">
        <v>42</v>
      </c>
      <c r="D250" t="s">
        <v>21</v>
      </c>
      <c r="E250">
        <v>8234</v>
      </c>
      <c r="F250">
        <v>8114</v>
      </c>
      <c r="G250">
        <v>7913</v>
      </c>
      <c r="H250">
        <v>8717</v>
      </c>
      <c r="I250">
        <v>8907</v>
      </c>
      <c r="J250">
        <v>10002</v>
      </c>
      <c r="K250">
        <v>12338</v>
      </c>
      <c r="L250">
        <v>15458</v>
      </c>
      <c r="M250">
        <v>17151</v>
      </c>
      <c r="N250">
        <v>23489</v>
      </c>
      <c r="O250">
        <v>22623</v>
      </c>
      <c r="P250">
        <v>21483</v>
      </c>
    </row>
    <row r="251" spans="1:16" ht="12.75">
      <c r="A251">
        <v>50400</v>
      </c>
      <c r="B251">
        <v>2</v>
      </c>
      <c r="D251" t="s">
        <v>21</v>
      </c>
      <c r="E251">
        <v>22939</v>
      </c>
      <c r="F251">
        <v>24054</v>
      </c>
      <c r="G251">
        <v>21851</v>
      </c>
      <c r="H251">
        <v>20414</v>
      </c>
      <c r="I251">
        <v>19361</v>
      </c>
      <c r="J251">
        <v>17028</v>
      </c>
      <c r="K251">
        <v>16823</v>
      </c>
      <c r="L251">
        <v>16138</v>
      </c>
      <c r="M251">
        <v>14913</v>
      </c>
      <c r="N251">
        <v>12419</v>
      </c>
      <c r="O251">
        <v>10011</v>
      </c>
      <c r="P251">
        <v>9421</v>
      </c>
    </row>
    <row r="252" spans="1:16" ht="12.75">
      <c r="A252">
        <v>50500</v>
      </c>
      <c r="B252">
        <v>1</v>
      </c>
      <c r="C252">
        <v>52</v>
      </c>
      <c r="D252" t="s">
        <v>21</v>
      </c>
      <c r="E252">
        <v>8698</v>
      </c>
      <c r="F252">
        <v>7729</v>
      </c>
      <c r="G252">
        <v>7544</v>
      </c>
      <c r="H252">
        <v>7714</v>
      </c>
      <c r="I252">
        <v>8456</v>
      </c>
      <c r="J252">
        <v>10182</v>
      </c>
      <c r="K252">
        <v>12289</v>
      </c>
      <c r="L252">
        <v>14729</v>
      </c>
      <c r="M252">
        <v>16987</v>
      </c>
      <c r="N252">
        <v>19895</v>
      </c>
      <c r="O252">
        <v>21316</v>
      </c>
      <c r="P252">
        <v>22565</v>
      </c>
    </row>
    <row r="253" spans="1:16" ht="12.75">
      <c r="A253">
        <v>50500</v>
      </c>
      <c r="B253">
        <v>2</v>
      </c>
      <c r="D253" t="s">
        <v>21</v>
      </c>
      <c r="E253">
        <v>21631</v>
      </c>
      <c r="F253">
        <v>22915</v>
      </c>
      <c r="G253">
        <v>23378</v>
      </c>
      <c r="H253">
        <v>23121</v>
      </c>
      <c r="I253">
        <v>21604</v>
      </c>
      <c r="J253">
        <v>20049</v>
      </c>
      <c r="K253">
        <v>19370</v>
      </c>
      <c r="L253">
        <v>18764</v>
      </c>
      <c r="M253">
        <v>17512</v>
      </c>
      <c r="N253">
        <v>14247</v>
      </c>
      <c r="O253">
        <v>11169</v>
      </c>
      <c r="P253">
        <v>9520</v>
      </c>
    </row>
    <row r="254" spans="1:16" ht="12.75">
      <c r="A254">
        <v>50600</v>
      </c>
      <c r="B254">
        <v>1</v>
      </c>
      <c r="C254">
        <v>62</v>
      </c>
      <c r="D254" t="s">
        <v>21</v>
      </c>
      <c r="E254">
        <v>8287</v>
      </c>
      <c r="F254">
        <v>8076</v>
      </c>
      <c r="G254">
        <v>7940</v>
      </c>
      <c r="H254">
        <v>7840</v>
      </c>
      <c r="I254">
        <v>8545</v>
      </c>
      <c r="J254">
        <v>9246</v>
      </c>
      <c r="K254">
        <v>10109</v>
      </c>
      <c r="L254">
        <v>11023</v>
      </c>
      <c r="M254">
        <v>12338</v>
      </c>
      <c r="N254">
        <v>16793</v>
      </c>
      <c r="O254">
        <v>16877</v>
      </c>
      <c r="P254">
        <v>17229</v>
      </c>
    </row>
    <row r="255" spans="1:16" ht="12.75">
      <c r="A255">
        <v>50600</v>
      </c>
      <c r="B255">
        <v>2</v>
      </c>
      <c r="D255" t="s">
        <v>21</v>
      </c>
      <c r="E255">
        <v>16966</v>
      </c>
      <c r="F255">
        <v>16878</v>
      </c>
      <c r="G255">
        <v>15681</v>
      </c>
      <c r="H255">
        <v>15272</v>
      </c>
      <c r="I255">
        <v>15258</v>
      </c>
      <c r="J255">
        <v>14655</v>
      </c>
      <c r="K255">
        <v>13842</v>
      </c>
      <c r="L255">
        <v>14635</v>
      </c>
      <c r="M255">
        <v>14030</v>
      </c>
      <c r="N255">
        <v>11378</v>
      </c>
      <c r="O255">
        <v>9848</v>
      </c>
      <c r="P255">
        <v>9176</v>
      </c>
    </row>
    <row r="256" spans="1:16" ht="12.75">
      <c r="A256">
        <v>50700</v>
      </c>
      <c r="B256">
        <v>1</v>
      </c>
      <c r="C256">
        <v>72</v>
      </c>
      <c r="D256" t="s">
        <v>21</v>
      </c>
      <c r="E256">
        <v>9226</v>
      </c>
      <c r="F256">
        <v>8681</v>
      </c>
      <c r="G256">
        <v>8362</v>
      </c>
      <c r="H256">
        <v>8348</v>
      </c>
      <c r="I256">
        <v>8513</v>
      </c>
      <c r="J256">
        <v>7880</v>
      </c>
      <c r="K256">
        <v>8310</v>
      </c>
      <c r="L256">
        <v>8177</v>
      </c>
      <c r="M256">
        <v>8231</v>
      </c>
      <c r="N256">
        <v>9653</v>
      </c>
      <c r="O256">
        <v>12441</v>
      </c>
      <c r="P256">
        <v>13954</v>
      </c>
    </row>
    <row r="257" spans="1:16" ht="12.75">
      <c r="A257">
        <v>50700</v>
      </c>
      <c r="B257">
        <v>2</v>
      </c>
      <c r="D257" t="s">
        <v>21</v>
      </c>
      <c r="E257">
        <v>14920</v>
      </c>
      <c r="F257">
        <v>15637</v>
      </c>
      <c r="G257">
        <v>15621</v>
      </c>
      <c r="H257">
        <v>15933</v>
      </c>
      <c r="I257">
        <v>16093</v>
      </c>
      <c r="J257">
        <v>15137</v>
      </c>
      <c r="K257">
        <v>12278</v>
      </c>
      <c r="L257">
        <v>11036</v>
      </c>
      <c r="M257">
        <v>10011</v>
      </c>
      <c r="N257">
        <v>9159</v>
      </c>
      <c r="O257">
        <v>8031</v>
      </c>
      <c r="P257">
        <v>7829</v>
      </c>
    </row>
    <row r="258" spans="1:16" ht="12.75">
      <c r="A258">
        <v>50800</v>
      </c>
      <c r="B258">
        <v>1</v>
      </c>
      <c r="C258">
        <v>12</v>
      </c>
      <c r="D258" t="s">
        <v>21</v>
      </c>
      <c r="E258">
        <v>7614</v>
      </c>
      <c r="F258">
        <v>8066</v>
      </c>
      <c r="G258">
        <v>7817</v>
      </c>
      <c r="H258">
        <v>7822</v>
      </c>
      <c r="I258">
        <v>8340</v>
      </c>
      <c r="J258">
        <v>9282</v>
      </c>
      <c r="K258">
        <v>10992</v>
      </c>
      <c r="L258">
        <v>14472</v>
      </c>
      <c r="M258">
        <v>21503</v>
      </c>
      <c r="N258">
        <v>23249</v>
      </c>
      <c r="O258">
        <v>27083</v>
      </c>
      <c r="P258">
        <v>25077</v>
      </c>
    </row>
    <row r="259" spans="1:16" ht="12.75">
      <c r="A259">
        <v>50800</v>
      </c>
      <c r="B259">
        <v>2</v>
      </c>
      <c r="D259" t="s">
        <v>21</v>
      </c>
      <c r="E259">
        <v>24754</v>
      </c>
      <c r="F259">
        <v>24872</v>
      </c>
      <c r="G259">
        <v>23800</v>
      </c>
      <c r="H259">
        <v>23171</v>
      </c>
      <c r="I259">
        <v>21930</v>
      </c>
      <c r="J259">
        <v>20163</v>
      </c>
      <c r="K259">
        <v>18401</v>
      </c>
      <c r="L259">
        <v>17201</v>
      </c>
      <c r="M259">
        <v>15143</v>
      </c>
      <c r="N259">
        <v>12384</v>
      </c>
      <c r="O259">
        <v>9062</v>
      </c>
      <c r="P259">
        <v>7934</v>
      </c>
    </row>
    <row r="260" spans="1:16" ht="12.75">
      <c r="A260">
        <v>50900</v>
      </c>
      <c r="B260">
        <v>1</v>
      </c>
      <c r="C260">
        <v>22</v>
      </c>
      <c r="D260" t="s">
        <v>21</v>
      </c>
      <c r="E260">
        <v>7406</v>
      </c>
      <c r="F260">
        <v>7551</v>
      </c>
      <c r="G260">
        <v>7071</v>
      </c>
      <c r="H260">
        <v>7216</v>
      </c>
      <c r="I260">
        <v>8335</v>
      </c>
      <c r="J260">
        <v>10157</v>
      </c>
      <c r="K260">
        <v>11943</v>
      </c>
      <c r="L260">
        <v>14648</v>
      </c>
      <c r="M260">
        <v>17802</v>
      </c>
      <c r="N260">
        <v>22302</v>
      </c>
      <c r="O260">
        <v>24572</v>
      </c>
      <c r="P260">
        <v>23001</v>
      </c>
    </row>
    <row r="261" spans="1:16" ht="12.75">
      <c r="A261">
        <v>50900</v>
      </c>
      <c r="B261">
        <v>2</v>
      </c>
      <c r="D261" t="s">
        <v>21</v>
      </c>
      <c r="E261">
        <v>24666</v>
      </c>
      <c r="F261">
        <v>26479</v>
      </c>
      <c r="G261">
        <v>22528</v>
      </c>
      <c r="H261">
        <v>19174</v>
      </c>
      <c r="I261">
        <v>18306</v>
      </c>
      <c r="J261">
        <v>17295</v>
      </c>
      <c r="K261">
        <v>16760</v>
      </c>
      <c r="L261">
        <v>16624</v>
      </c>
      <c r="M261">
        <v>14793</v>
      </c>
      <c r="N261">
        <v>11872</v>
      </c>
      <c r="O261">
        <v>8505</v>
      </c>
      <c r="P261">
        <v>7576</v>
      </c>
    </row>
    <row r="262" spans="1:16" ht="12.75">
      <c r="A262">
        <v>51000</v>
      </c>
      <c r="B262">
        <v>1</v>
      </c>
      <c r="C262">
        <v>32</v>
      </c>
      <c r="D262" t="s">
        <v>21</v>
      </c>
      <c r="E262">
        <v>6990</v>
      </c>
      <c r="F262">
        <v>6983</v>
      </c>
      <c r="G262">
        <v>6815</v>
      </c>
      <c r="H262">
        <v>7223</v>
      </c>
      <c r="I262">
        <v>8350</v>
      </c>
      <c r="J262">
        <v>9908</v>
      </c>
      <c r="K262">
        <v>12121</v>
      </c>
      <c r="L262">
        <v>15058</v>
      </c>
      <c r="M262">
        <v>17497</v>
      </c>
      <c r="N262">
        <v>19998</v>
      </c>
      <c r="O262">
        <v>24698</v>
      </c>
      <c r="P262">
        <v>22809</v>
      </c>
    </row>
    <row r="263" spans="1:16" ht="12.75">
      <c r="A263">
        <v>51000</v>
      </c>
      <c r="B263">
        <v>2</v>
      </c>
      <c r="D263" t="s">
        <v>21</v>
      </c>
      <c r="E263">
        <v>22900</v>
      </c>
      <c r="F263">
        <v>22106</v>
      </c>
      <c r="G263">
        <v>21108</v>
      </c>
      <c r="H263">
        <v>20644</v>
      </c>
      <c r="I263">
        <v>18768</v>
      </c>
      <c r="J263">
        <v>17511</v>
      </c>
      <c r="K263">
        <v>16346</v>
      </c>
      <c r="L263">
        <v>15905</v>
      </c>
      <c r="M263">
        <v>14447</v>
      </c>
      <c r="N263">
        <v>11287</v>
      </c>
      <c r="O263">
        <v>8522</v>
      </c>
      <c r="P263">
        <v>7852</v>
      </c>
    </row>
    <row r="264" spans="1:16" ht="12.75">
      <c r="A264">
        <v>51100</v>
      </c>
      <c r="B264">
        <v>1</v>
      </c>
      <c r="C264">
        <v>42</v>
      </c>
      <c r="D264" t="s">
        <v>21</v>
      </c>
      <c r="E264">
        <v>7322</v>
      </c>
      <c r="F264">
        <v>7311</v>
      </c>
      <c r="G264">
        <v>6818</v>
      </c>
      <c r="H264">
        <v>7777</v>
      </c>
      <c r="I264">
        <v>8866</v>
      </c>
      <c r="J264">
        <v>9645</v>
      </c>
      <c r="K264">
        <v>11576</v>
      </c>
      <c r="L264">
        <v>15058</v>
      </c>
      <c r="M264">
        <v>17305</v>
      </c>
      <c r="N264">
        <v>19063</v>
      </c>
      <c r="O264">
        <v>20570</v>
      </c>
      <c r="P264">
        <v>21263</v>
      </c>
    </row>
    <row r="265" spans="1:16" ht="12.75">
      <c r="A265">
        <v>51100</v>
      </c>
      <c r="B265">
        <v>2</v>
      </c>
      <c r="D265" t="s">
        <v>21</v>
      </c>
      <c r="E265">
        <v>22453</v>
      </c>
      <c r="F265">
        <v>22219</v>
      </c>
      <c r="G265">
        <v>23680</v>
      </c>
      <c r="H265">
        <v>20459</v>
      </c>
      <c r="I265">
        <v>20074</v>
      </c>
      <c r="J265">
        <v>17958</v>
      </c>
      <c r="K265">
        <v>16875</v>
      </c>
      <c r="L265">
        <v>16065</v>
      </c>
      <c r="M265">
        <v>15257</v>
      </c>
      <c r="N265">
        <v>12066</v>
      </c>
      <c r="O265">
        <v>9422</v>
      </c>
      <c r="P265">
        <v>8182</v>
      </c>
    </row>
    <row r="266" spans="1:16" ht="12.75">
      <c r="A266">
        <v>51200</v>
      </c>
      <c r="B266">
        <v>1</v>
      </c>
      <c r="C266">
        <v>52</v>
      </c>
      <c r="D266" t="s">
        <v>21</v>
      </c>
      <c r="E266">
        <v>7505</v>
      </c>
      <c r="F266">
        <v>7371</v>
      </c>
      <c r="G266">
        <v>7051</v>
      </c>
      <c r="H266">
        <v>7334</v>
      </c>
      <c r="I266">
        <v>8296</v>
      </c>
      <c r="J266">
        <v>9519</v>
      </c>
      <c r="K266">
        <v>11769</v>
      </c>
      <c r="L266">
        <v>14781</v>
      </c>
      <c r="M266">
        <v>16664</v>
      </c>
      <c r="N266">
        <v>20569</v>
      </c>
      <c r="O266">
        <v>21060</v>
      </c>
      <c r="P266">
        <v>21274</v>
      </c>
    </row>
    <row r="267" spans="1:16" ht="12.75">
      <c r="A267">
        <v>51200</v>
      </c>
      <c r="B267">
        <v>2</v>
      </c>
      <c r="D267" t="s">
        <v>21</v>
      </c>
      <c r="E267">
        <v>20733</v>
      </c>
      <c r="F267">
        <v>21827</v>
      </c>
      <c r="G267">
        <v>22439</v>
      </c>
      <c r="H267">
        <v>22010</v>
      </c>
      <c r="I267">
        <v>20337</v>
      </c>
      <c r="J267">
        <v>18333</v>
      </c>
      <c r="K267">
        <v>16335</v>
      </c>
      <c r="L267">
        <v>15569</v>
      </c>
      <c r="M267">
        <v>15189</v>
      </c>
      <c r="N267">
        <v>12810</v>
      </c>
      <c r="O267">
        <v>10161</v>
      </c>
      <c r="P267">
        <v>8267</v>
      </c>
    </row>
    <row r="268" spans="1:16" ht="12.75">
      <c r="A268">
        <v>51300</v>
      </c>
      <c r="B268">
        <v>1</v>
      </c>
      <c r="C268">
        <v>62</v>
      </c>
      <c r="D268" t="s">
        <v>21</v>
      </c>
      <c r="E268">
        <v>7415</v>
      </c>
      <c r="F268">
        <v>7158</v>
      </c>
      <c r="G268">
        <v>7162</v>
      </c>
      <c r="H268">
        <v>7045</v>
      </c>
      <c r="I268">
        <v>7338</v>
      </c>
      <c r="J268">
        <v>8789</v>
      </c>
      <c r="K268">
        <v>10002</v>
      </c>
      <c r="L268">
        <v>10558</v>
      </c>
      <c r="M268">
        <v>12043</v>
      </c>
      <c r="N268">
        <v>15202</v>
      </c>
      <c r="O268">
        <v>15421</v>
      </c>
      <c r="P268">
        <v>16567</v>
      </c>
    </row>
    <row r="269" spans="1:16" ht="12.75">
      <c r="A269">
        <v>51300</v>
      </c>
      <c r="B269">
        <v>2</v>
      </c>
      <c r="D269" t="s">
        <v>21</v>
      </c>
      <c r="E269">
        <v>16566</v>
      </c>
      <c r="F269">
        <v>16377</v>
      </c>
      <c r="G269">
        <v>16240</v>
      </c>
      <c r="H269">
        <v>16259</v>
      </c>
      <c r="I269">
        <v>14998</v>
      </c>
      <c r="J269">
        <v>13497</v>
      </c>
      <c r="K269">
        <v>13312</v>
      </c>
      <c r="L269">
        <v>13431</v>
      </c>
      <c r="M269">
        <v>13368</v>
      </c>
      <c r="N269">
        <v>11319</v>
      </c>
      <c r="O269">
        <v>8905</v>
      </c>
      <c r="P269">
        <v>8731</v>
      </c>
    </row>
    <row r="270" spans="1:16" ht="12.75">
      <c r="A270">
        <v>51400</v>
      </c>
      <c r="B270">
        <v>1</v>
      </c>
      <c r="C270">
        <v>72</v>
      </c>
      <c r="D270" t="s">
        <v>21</v>
      </c>
      <c r="E270">
        <v>7855</v>
      </c>
      <c r="F270">
        <v>7704</v>
      </c>
      <c r="G270">
        <v>7219</v>
      </c>
      <c r="H270">
        <v>7225</v>
      </c>
      <c r="I270">
        <v>7095</v>
      </c>
      <c r="J270">
        <v>7398</v>
      </c>
      <c r="K270">
        <v>8596</v>
      </c>
      <c r="L270">
        <v>8682</v>
      </c>
      <c r="M270">
        <v>8852</v>
      </c>
      <c r="N270">
        <v>9701</v>
      </c>
      <c r="O270">
        <v>12268</v>
      </c>
      <c r="P270">
        <v>13542</v>
      </c>
    </row>
    <row r="271" spans="1:16" ht="12.75">
      <c r="A271">
        <v>51400</v>
      </c>
      <c r="B271">
        <v>2</v>
      </c>
      <c r="D271" t="s">
        <v>21</v>
      </c>
      <c r="E271">
        <v>14878</v>
      </c>
      <c r="F271">
        <v>14712</v>
      </c>
      <c r="G271">
        <v>14594</v>
      </c>
      <c r="H271">
        <v>14316</v>
      </c>
      <c r="I271">
        <v>13889</v>
      </c>
      <c r="J271">
        <v>13273</v>
      </c>
      <c r="K271">
        <v>10327</v>
      </c>
      <c r="L271">
        <v>9147</v>
      </c>
      <c r="M271">
        <v>9196</v>
      </c>
      <c r="N271">
        <v>8177</v>
      </c>
      <c r="O271">
        <v>7489</v>
      </c>
      <c r="P271">
        <v>7121</v>
      </c>
    </row>
    <row r="272" spans="1:16" ht="12.75">
      <c r="A272">
        <v>51500</v>
      </c>
      <c r="B272">
        <v>1</v>
      </c>
      <c r="C272">
        <v>12</v>
      </c>
      <c r="D272" t="s">
        <v>21</v>
      </c>
      <c r="E272">
        <v>7152</v>
      </c>
      <c r="F272">
        <v>7056</v>
      </c>
      <c r="G272">
        <v>7286</v>
      </c>
      <c r="H272">
        <v>8625</v>
      </c>
      <c r="I272">
        <v>8289</v>
      </c>
      <c r="J272">
        <v>9445</v>
      </c>
      <c r="K272">
        <v>11526</v>
      </c>
      <c r="L272">
        <v>17458</v>
      </c>
      <c r="M272">
        <v>18345</v>
      </c>
      <c r="N272">
        <v>21798</v>
      </c>
      <c r="O272">
        <v>24111</v>
      </c>
      <c r="P272">
        <v>22153</v>
      </c>
    </row>
    <row r="273" spans="1:16" ht="12.75">
      <c r="A273">
        <v>51500</v>
      </c>
      <c r="B273">
        <v>2</v>
      </c>
      <c r="D273" t="s">
        <v>21</v>
      </c>
      <c r="E273">
        <v>21706</v>
      </c>
      <c r="F273">
        <v>25213</v>
      </c>
      <c r="G273">
        <v>21170</v>
      </c>
      <c r="H273">
        <v>20683</v>
      </c>
      <c r="I273">
        <v>19575</v>
      </c>
      <c r="J273">
        <v>18077</v>
      </c>
      <c r="K273">
        <v>15831</v>
      </c>
      <c r="L273">
        <v>15812</v>
      </c>
      <c r="M273">
        <v>13865</v>
      </c>
      <c r="N273">
        <v>10804</v>
      </c>
      <c r="O273">
        <v>8740</v>
      </c>
      <c r="P273">
        <v>7876</v>
      </c>
    </row>
    <row r="274" spans="1:16" ht="12.75">
      <c r="A274">
        <v>51600</v>
      </c>
      <c r="B274">
        <v>1</v>
      </c>
      <c r="C274">
        <v>22</v>
      </c>
      <c r="D274" t="s">
        <v>21</v>
      </c>
      <c r="E274">
        <v>7651</v>
      </c>
      <c r="F274">
        <v>7435</v>
      </c>
      <c r="G274">
        <v>7228</v>
      </c>
      <c r="H274">
        <v>7704</v>
      </c>
      <c r="I274">
        <v>8414</v>
      </c>
      <c r="J274">
        <v>9649</v>
      </c>
      <c r="K274">
        <v>11868</v>
      </c>
      <c r="L274">
        <v>15252</v>
      </c>
      <c r="M274">
        <v>17755</v>
      </c>
      <c r="N274">
        <v>22547</v>
      </c>
      <c r="O274">
        <v>23042</v>
      </c>
      <c r="P274">
        <v>22088</v>
      </c>
    </row>
    <row r="275" spans="1:16" ht="12.75">
      <c r="A275">
        <v>51600</v>
      </c>
      <c r="B275">
        <v>2</v>
      </c>
      <c r="D275" t="s">
        <v>21</v>
      </c>
      <c r="E275">
        <v>22274</v>
      </c>
      <c r="F275">
        <v>23187</v>
      </c>
      <c r="G275">
        <v>26130</v>
      </c>
      <c r="H275">
        <v>21232</v>
      </c>
      <c r="I275">
        <v>19249</v>
      </c>
      <c r="J275">
        <v>18187</v>
      </c>
      <c r="K275">
        <v>16347</v>
      </c>
      <c r="L275">
        <v>15849</v>
      </c>
      <c r="M275">
        <v>14451</v>
      </c>
      <c r="N275">
        <v>11070</v>
      </c>
      <c r="O275">
        <v>8795</v>
      </c>
      <c r="P275">
        <v>8017</v>
      </c>
    </row>
    <row r="276" spans="1:16" ht="12.75">
      <c r="A276">
        <v>51700</v>
      </c>
      <c r="B276">
        <v>1</v>
      </c>
      <c r="C276">
        <v>32</v>
      </c>
      <c r="D276" t="s">
        <v>21</v>
      </c>
      <c r="E276">
        <v>7397</v>
      </c>
      <c r="F276">
        <v>7334</v>
      </c>
      <c r="G276">
        <v>7024</v>
      </c>
      <c r="H276">
        <v>7541</v>
      </c>
      <c r="I276">
        <v>8602</v>
      </c>
      <c r="J276">
        <v>9878</v>
      </c>
      <c r="K276">
        <v>11928</v>
      </c>
      <c r="L276">
        <v>14826</v>
      </c>
      <c r="M276">
        <v>17026</v>
      </c>
      <c r="N276">
        <v>21227</v>
      </c>
      <c r="O276">
        <v>21750</v>
      </c>
      <c r="P276">
        <v>22153</v>
      </c>
    </row>
    <row r="277" spans="1:16" ht="12.75">
      <c r="A277">
        <v>51700</v>
      </c>
      <c r="B277">
        <v>2</v>
      </c>
      <c r="D277" t="s">
        <v>21</v>
      </c>
      <c r="E277">
        <v>21623</v>
      </c>
      <c r="F277">
        <v>21986</v>
      </c>
      <c r="G277">
        <v>22820</v>
      </c>
      <c r="H277">
        <v>21187</v>
      </c>
      <c r="I277">
        <v>19775</v>
      </c>
      <c r="J277">
        <v>18212</v>
      </c>
      <c r="K277">
        <v>16822</v>
      </c>
      <c r="L277">
        <v>15545</v>
      </c>
      <c r="M277">
        <v>14264</v>
      </c>
      <c r="N277">
        <v>11103</v>
      </c>
      <c r="O277">
        <v>8688</v>
      </c>
      <c r="P277">
        <v>7811</v>
      </c>
    </row>
    <row r="278" spans="1:16" ht="12.75">
      <c r="A278">
        <v>51800</v>
      </c>
      <c r="B278">
        <v>1</v>
      </c>
      <c r="C278">
        <v>42</v>
      </c>
      <c r="D278" t="s">
        <v>21</v>
      </c>
      <c r="E278">
        <v>7283</v>
      </c>
      <c r="F278">
        <v>7081</v>
      </c>
      <c r="G278">
        <v>7190</v>
      </c>
      <c r="H278">
        <v>8057</v>
      </c>
      <c r="I278">
        <v>8910</v>
      </c>
      <c r="J278">
        <v>9779</v>
      </c>
      <c r="K278">
        <v>11729</v>
      </c>
      <c r="L278">
        <v>14842</v>
      </c>
      <c r="M278">
        <v>17327</v>
      </c>
      <c r="N278">
        <v>22321</v>
      </c>
      <c r="O278">
        <v>23811</v>
      </c>
      <c r="P278">
        <v>23959</v>
      </c>
    </row>
    <row r="279" spans="1:16" ht="12.75">
      <c r="A279">
        <v>51800</v>
      </c>
      <c r="B279">
        <v>2</v>
      </c>
      <c r="D279" t="s">
        <v>21</v>
      </c>
      <c r="E279">
        <v>23559</v>
      </c>
      <c r="F279">
        <v>25287</v>
      </c>
      <c r="G279">
        <v>24630</v>
      </c>
      <c r="H279">
        <v>21814</v>
      </c>
      <c r="I279">
        <v>20461</v>
      </c>
      <c r="J279">
        <v>18721</v>
      </c>
      <c r="K279">
        <v>17660</v>
      </c>
      <c r="L279">
        <v>17009</v>
      </c>
      <c r="M279">
        <v>15466</v>
      </c>
      <c r="N279">
        <v>12865</v>
      </c>
      <c r="O279">
        <v>10406</v>
      </c>
      <c r="P279">
        <v>8225</v>
      </c>
    </row>
    <row r="280" spans="1:16" ht="12.75">
      <c r="A280">
        <v>51900</v>
      </c>
      <c r="B280">
        <v>1</v>
      </c>
      <c r="C280">
        <v>52</v>
      </c>
      <c r="D280" t="s">
        <v>21</v>
      </c>
      <c r="E280">
        <v>7607</v>
      </c>
      <c r="F280">
        <v>7394</v>
      </c>
      <c r="G280">
        <v>7427</v>
      </c>
      <c r="H280">
        <v>7833</v>
      </c>
      <c r="I280">
        <v>8696</v>
      </c>
      <c r="J280">
        <v>9799</v>
      </c>
      <c r="K280">
        <v>12335</v>
      </c>
      <c r="L280">
        <v>15431</v>
      </c>
      <c r="M280">
        <v>20876</v>
      </c>
      <c r="N280">
        <v>21051</v>
      </c>
      <c r="O280">
        <v>21257</v>
      </c>
      <c r="P280">
        <v>21533</v>
      </c>
    </row>
    <row r="281" spans="1:16" ht="12.75">
      <c r="A281">
        <v>51900</v>
      </c>
      <c r="B281">
        <v>2</v>
      </c>
      <c r="D281" t="s">
        <v>21</v>
      </c>
      <c r="E281">
        <v>22209</v>
      </c>
      <c r="F281">
        <v>23621</v>
      </c>
      <c r="G281">
        <v>23897</v>
      </c>
      <c r="H281">
        <v>20584</v>
      </c>
      <c r="I281">
        <v>19171</v>
      </c>
      <c r="J281">
        <v>17466</v>
      </c>
      <c r="K281">
        <v>15707</v>
      </c>
      <c r="L281">
        <v>15305</v>
      </c>
      <c r="M281">
        <v>14630</v>
      </c>
      <c r="N281">
        <v>12620</v>
      </c>
      <c r="O281">
        <v>10217</v>
      </c>
      <c r="P281">
        <v>7966</v>
      </c>
    </row>
    <row r="282" spans="1:16" ht="12.75">
      <c r="A282">
        <v>52000</v>
      </c>
      <c r="B282">
        <v>1</v>
      </c>
      <c r="C282">
        <v>62</v>
      </c>
      <c r="D282" t="s">
        <v>21</v>
      </c>
      <c r="E282">
        <v>7538</v>
      </c>
      <c r="F282">
        <v>7575</v>
      </c>
      <c r="G282">
        <v>7194</v>
      </c>
      <c r="H282">
        <v>7399</v>
      </c>
      <c r="I282">
        <v>7524</v>
      </c>
      <c r="J282">
        <v>8656</v>
      </c>
      <c r="K282">
        <v>10118</v>
      </c>
      <c r="L282">
        <v>10855</v>
      </c>
      <c r="M282">
        <v>12360</v>
      </c>
      <c r="N282">
        <v>15421</v>
      </c>
      <c r="O282">
        <v>15584</v>
      </c>
      <c r="P282">
        <v>15848</v>
      </c>
    </row>
    <row r="283" spans="1:16" ht="12.75">
      <c r="A283">
        <v>52000</v>
      </c>
      <c r="B283">
        <v>2</v>
      </c>
      <c r="D283" t="s">
        <v>21</v>
      </c>
      <c r="E283">
        <v>15983</v>
      </c>
      <c r="F283">
        <v>16353</v>
      </c>
      <c r="G283">
        <v>17007</v>
      </c>
      <c r="H283">
        <v>15195</v>
      </c>
      <c r="I283">
        <v>14994</v>
      </c>
      <c r="J283">
        <v>14196</v>
      </c>
      <c r="K283">
        <v>12827</v>
      </c>
      <c r="L283">
        <v>13313</v>
      </c>
      <c r="M283">
        <v>13062</v>
      </c>
      <c r="N283">
        <v>10827</v>
      </c>
      <c r="O283">
        <v>8666</v>
      </c>
      <c r="P283">
        <v>7845</v>
      </c>
    </row>
    <row r="284" spans="1:16" ht="12.75">
      <c r="A284">
        <v>52100</v>
      </c>
      <c r="B284">
        <v>1</v>
      </c>
      <c r="C284">
        <v>72</v>
      </c>
      <c r="D284" t="s">
        <v>21</v>
      </c>
      <c r="E284">
        <v>7339</v>
      </c>
      <c r="F284">
        <v>7361</v>
      </c>
      <c r="G284">
        <v>7274</v>
      </c>
      <c r="H284">
        <v>7219</v>
      </c>
      <c r="I284">
        <v>7142</v>
      </c>
      <c r="J284">
        <v>7504</v>
      </c>
      <c r="K284">
        <v>8370</v>
      </c>
      <c r="L284">
        <v>8560</v>
      </c>
      <c r="M284">
        <v>8265</v>
      </c>
      <c r="N284">
        <v>9641</v>
      </c>
      <c r="O284">
        <v>12106</v>
      </c>
      <c r="P284">
        <v>13082</v>
      </c>
    </row>
    <row r="285" spans="1:16" ht="12.75">
      <c r="A285">
        <v>52100</v>
      </c>
      <c r="B285">
        <v>2</v>
      </c>
      <c r="D285" t="s">
        <v>21</v>
      </c>
      <c r="E285">
        <v>13144</v>
      </c>
      <c r="F285">
        <v>13056</v>
      </c>
      <c r="G285">
        <v>13466</v>
      </c>
      <c r="H285">
        <v>13232</v>
      </c>
      <c r="I285">
        <v>12626</v>
      </c>
      <c r="J285">
        <v>12164</v>
      </c>
      <c r="K285">
        <v>9904</v>
      </c>
      <c r="L285">
        <v>9229</v>
      </c>
      <c r="M285">
        <v>8601</v>
      </c>
      <c r="N285">
        <v>8195</v>
      </c>
      <c r="O285">
        <v>7488</v>
      </c>
      <c r="P285">
        <v>7226</v>
      </c>
    </row>
    <row r="286" spans="1:16" ht="12.75">
      <c r="A286">
        <v>52200</v>
      </c>
      <c r="B286">
        <v>1</v>
      </c>
      <c r="C286">
        <v>12</v>
      </c>
      <c r="D286" t="s">
        <v>21</v>
      </c>
      <c r="E286">
        <v>7193</v>
      </c>
      <c r="F286">
        <v>6910</v>
      </c>
      <c r="G286">
        <v>7281</v>
      </c>
      <c r="H286">
        <v>8269</v>
      </c>
      <c r="I286">
        <v>8831</v>
      </c>
      <c r="J286">
        <v>9455</v>
      </c>
      <c r="K286">
        <v>11687</v>
      </c>
      <c r="L286">
        <v>14772</v>
      </c>
      <c r="M286">
        <v>19687</v>
      </c>
      <c r="N286">
        <v>21146</v>
      </c>
      <c r="O286">
        <v>22855</v>
      </c>
      <c r="P286">
        <v>24499</v>
      </c>
    </row>
    <row r="287" spans="1:16" ht="12.75">
      <c r="A287">
        <v>52200</v>
      </c>
      <c r="B287">
        <v>2</v>
      </c>
      <c r="D287" t="s">
        <v>21</v>
      </c>
      <c r="E287">
        <v>21520</v>
      </c>
      <c r="F287">
        <v>21604</v>
      </c>
      <c r="G287">
        <v>21379</v>
      </c>
      <c r="H287">
        <v>19389</v>
      </c>
      <c r="I287">
        <v>18410</v>
      </c>
      <c r="J287">
        <v>16961</v>
      </c>
      <c r="K287">
        <v>15897</v>
      </c>
      <c r="L287">
        <v>14677</v>
      </c>
      <c r="M287">
        <v>14698</v>
      </c>
      <c r="N287">
        <v>10560</v>
      </c>
      <c r="O287">
        <v>8742</v>
      </c>
      <c r="P287">
        <v>7760</v>
      </c>
    </row>
    <row r="288" spans="1:16" ht="12.75">
      <c r="A288">
        <v>52300</v>
      </c>
      <c r="B288">
        <v>1</v>
      </c>
      <c r="C288">
        <v>22</v>
      </c>
      <c r="D288" t="s">
        <v>21</v>
      </c>
      <c r="E288">
        <v>7101</v>
      </c>
      <c r="F288">
        <v>6813</v>
      </c>
      <c r="G288">
        <v>6766</v>
      </c>
      <c r="H288">
        <v>7331</v>
      </c>
      <c r="I288">
        <v>8246</v>
      </c>
      <c r="J288">
        <v>9824</v>
      </c>
      <c r="K288">
        <v>11850</v>
      </c>
      <c r="L288">
        <v>14896</v>
      </c>
      <c r="M288">
        <v>16815</v>
      </c>
      <c r="N288">
        <v>22338</v>
      </c>
      <c r="O288">
        <v>21877</v>
      </c>
      <c r="P288">
        <v>25074</v>
      </c>
    </row>
    <row r="289" spans="1:16" ht="12.75">
      <c r="A289">
        <v>52300</v>
      </c>
      <c r="B289">
        <v>2</v>
      </c>
      <c r="D289" t="s">
        <v>21</v>
      </c>
      <c r="E289">
        <v>21156</v>
      </c>
      <c r="F289">
        <v>21178</v>
      </c>
      <c r="G289">
        <v>22778</v>
      </c>
      <c r="H289">
        <v>21358</v>
      </c>
      <c r="I289">
        <v>18582</v>
      </c>
      <c r="J289">
        <v>16794</v>
      </c>
      <c r="K289">
        <v>16213</v>
      </c>
      <c r="L289">
        <v>15609</v>
      </c>
      <c r="M289">
        <v>14319</v>
      </c>
      <c r="N289">
        <v>10576</v>
      </c>
      <c r="O289">
        <v>8511</v>
      </c>
      <c r="P289">
        <v>7975</v>
      </c>
    </row>
    <row r="290" spans="1:16" ht="12.75">
      <c r="A290">
        <v>52400</v>
      </c>
      <c r="B290">
        <v>1</v>
      </c>
      <c r="C290">
        <v>32</v>
      </c>
      <c r="D290" t="s">
        <v>21</v>
      </c>
      <c r="E290">
        <v>7130</v>
      </c>
      <c r="F290">
        <v>6912</v>
      </c>
      <c r="G290">
        <v>6763</v>
      </c>
      <c r="H290">
        <v>7179</v>
      </c>
      <c r="I290">
        <v>8221</v>
      </c>
      <c r="J290">
        <v>9775</v>
      </c>
      <c r="K290">
        <v>11953</v>
      </c>
      <c r="L290">
        <v>14612</v>
      </c>
      <c r="M290">
        <v>17098</v>
      </c>
      <c r="N290">
        <v>20418</v>
      </c>
      <c r="O290">
        <v>23941</v>
      </c>
      <c r="P290">
        <v>21156</v>
      </c>
    </row>
    <row r="291" spans="1:16" ht="12.75">
      <c r="A291">
        <v>52400</v>
      </c>
      <c r="B291">
        <v>2</v>
      </c>
      <c r="D291" t="s">
        <v>21</v>
      </c>
      <c r="E291">
        <v>20816</v>
      </c>
      <c r="F291">
        <v>24251</v>
      </c>
      <c r="G291">
        <v>21113</v>
      </c>
      <c r="H291">
        <v>20071</v>
      </c>
      <c r="I291">
        <v>19070</v>
      </c>
      <c r="J291">
        <v>17556</v>
      </c>
      <c r="K291">
        <v>16285</v>
      </c>
      <c r="L291">
        <v>16163</v>
      </c>
      <c r="M291">
        <v>14537</v>
      </c>
      <c r="N291">
        <v>11131</v>
      </c>
      <c r="O291">
        <v>8739</v>
      </c>
      <c r="P291">
        <v>7963</v>
      </c>
    </row>
    <row r="292" spans="1:16" ht="12.75">
      <c r="A292">
        <v>52500</v>
      </c>
      <c r="B292">
        <v>1</v>
      </c>
      <c r="C292">
        <v>42</v>
      </c>
      <c r="D292" t="s">
        <v>21</v>
      </c>
      <c r="E292">
        <v>7149</v>
      </c>
      <c r="F292">
        <v>7237</v>
      </c>
      <c r="G292">
        <v>6962</v>
      </c>
      <c r="H292">
        <v>8232</v>
      </c>
      <c r="I292">
        <v>9255</v>
      </c>
      <c r="J292">
        <v>9337</v>
      </c>
      <c r="K292">
        <v>11967</v>
      </c>
      <c r="L292">
        <v>14938</v>
      </c>
      <c r="M292">
        <v>17097</v>
      </c>
      <c r="N292">
        <v>21765</v>
      </c>
      <c r="O292">
        <v>23479</v>
      </c>
      <c r="P292">
        <v>21590</v>
      </c>
    </row>
    <row r="293" spans="1:16" ht="12.75">
      <c r="A293">
        <v>52500</v>
      </c>
      <c r="B293">
        <v>2</v>
      </c>
      <c r="D293" t="s">
        <v>21</v>
      </c>
      <c r="E293">
        <v>22765</v>
      </c>
      <c r="F293">
        <v>24092</v>
      </c>
      <c r="G293">
        <v>22299</v>
      </c>
      <c r="H293">
        <v>20835</v>
      </c>
      <c r="I293">
        <v>20429</v>
      </c>
      <c r="J293">
        <v>18419</v>
      </c>
      <c r="K293">
        <v>16805</v>
      </c>
      <c r="L293">
        <v>15835</v>
      </c>
      <c r="M293">
        <v>14589</v>
      </c>
      <c r="N293">
        <v>12014</v>
      </c>
      <c r="O293">
        <v>9548</v>
      </c>
      <c r="P293">
        <v>8255</v>
      </c>
    </row>
    <row r="294" spans="1:16" ht="12.75">
      <c r="A294">
        <v>52600</v>
      </c>
      <c r="B294">
        <v>1</v>
      </c>
      <c r="C294">
        <v>52</v>
      </c>
      <c r="D294" t="s">
        <v>21</v>
      </c>
      <c r="E294">
        <v>7500</v>
      </c>
      <c r="F294">
        <v>7249</v>
      </c>
      <c r="G294">
        <v>7081</v>
      </c>
      <c r="H294">
        <v>7334</v>
      </c>
      <c r="I294">
        <v>8415</v>
      </c>
      <c r="J294">
        <v>9885</v>
      </c>
      <c r="K294">
        <v>11816</v>
      </c>
      <c r="L294">
        <v>17159</v>
      </c>
      <c r="M294">
        <v>19006</v>
      </c>
      <c r="N294">
        <v>21016</v>
      </c>
      <c r="O294">
        <v>22286</v>
      </c>
      <c r="P294">
        <v>23975</v>
      </c>
    </row>
    <row r="295" spans="1:16" ht="12.75">
      <c r="A295">
        <v>52600</v>
      </c>
      <c r="B295">
        <v>2</v>
      </c>
      <c r="D295" t="s">
        <v>21</v>
      </c>
      <c r="E295">
        <v>21557</v>
      </c>
      <c r="F295">
        <v>23354</v>
      </c>
      <c r="G295">
        <v>24628</v>
      </c>
      <c r="H295">
        <v>21842</v>
      </c>
      <c r="I295">
        <v>20008</v>
      </c>
      <c r="J295">
        <v>19350</v>
      </c>
      <c r="K295">
        <v>15771</v>
      </c>
      <c r="L295">
        <v>14804</v>
      </c>
      <c r="M295">
        <v>13707</v>
      </c>
      <c r="N295">
        <v>10679</v>
      </c>
      <c r="O295">
        <v>8591</v>
      </c>
      <c r="P295">
        <v>8335</v>
      </c>
    </row>
    <row r="296" spans="1:16" ht="12.75">
      <c r="A296">
        <v>52700</v>
      </c>
      <c r="B296">
        <v>1</v>
      </c>
      <c r="C296">
        <v>62</v>
      </c>
      <c r="D296" t="s">
        <v>21</v>
      </c>
      <c r="E296">
        <v>7814</v>
      </c>
      <c r="F296">
        <v>7333</v>
      </c>
      <c r="G296">
        <v>7117</v>
      </c>
      <c r="H296">
        <v>7263</v>
      </c>
      <c r="I296">
        <v>7175</v>
      </c>
      <c r="J296">
        <v>7736</v>
      </c>
      <c r="K296">
        <v>8676</v>
      </c>
      <c r="L296">
        <v>9665</v>
      </c>
      <c r="M296">
        <v>11584</v>
      </c>
      <c r="N296">
        <v>15469</v>
      </c>
      <c r="O296">
        <v>15633</v>
      </c>
      <c r="P296">
        <v>17060</v>
      </c>
    </row>
    <row r="297" spans="1:16" ht="12.75">
      <c r="A297">
        <v>52700</v>
      </c>
      <c r="B297">
        <v>2</v>
      </c>
      <c r="D297" t="s">
        <v>21</v>
      </c>
      <c r="E297">
        <v>17236</v>
      </c>
      <c r="F297">
        <v>16485</v>
      </c>
      <c r="G297">
        <v>16936</v>
      </c>
      <c r="H297">
        <v>17403</v>
      </c>
      <c r="I297">
        <v>16458</v>
      </c>
      <c r="J297">
        <v>16349</v>
      </c>
      <c r="K297">
        <v>14651</v>
      </c>
      <c r="L297">
        <v>14661</v>
      </c>
      <c r="M297">
        <v>14444</v>
      </c>
      <c r="N297">
        <v>10505</v>
      </c>
      <c r="O297">
        <v>9001</v>
      </c>
      <c r="P297">
        <v>7995</v>
      </c>
    </row>
    <row r="298" spans="1:16" ht="12.75">
      <c r="A298">
        <v>52800</v>
      </c>
      <c r="B298">
        <v>1</v>
      </c>
      <c r="C298">
        <v>72</v>
      </c>
      <c r="D298" t="s">
        <v>21</v>
      </c>
      <c r="E298">
        <v>7403</v>
      </c>
      <c r="F298">
        <v>7469</v>
      </c>
      <c r="G298">
        <v>7146</v>
      </c>
      <c r="H298">
        <v>7191</v>
      </c>
      <c r="I298">
        <v>7275</v>
      </c>
      <c r="J298">
        <v>7588</v>
      </c>
      <c r="K298">
        <v>8192</v>
      </c>
      <c r="L298">
        <v>8782</v>
      </c>
      <c r="M298">
        <v>8751</v>
      </c>
      <c r="N298">
        <v>9851</v>
      </c>
      <c r="O298">
        <v>12531</v>
      </c>
      <c r="P298">
        <v>13635</v>
      </c>
    </row>
    <row r="299" spans="1:16" ht="12.75">
      <c r="A299">
        <v>52800</v>
      </c>
      <c r="B299">
        <v>2</v>
      </c>
      <c r="D299" t="s">
        <v>21</v>
      </c>
      <c r="E299">
        <v>13902</v>
      </c>
      <c r="F299">
        <v>14806</v>
      </c>
      <c r="G299">
        <v>14177</v>
      </c>
      <c r="H299">
        <v>14440</v>
      </c>
      <c r="I299">
        <v>13998</v>
      </c>
      <c r="J299">
        <v>13104</v>
      </c>
      <c r="K299">
        <v>10443</v>
      </c>
      <c r="L299">
        <v>9452</v>
      </c>
      <c r="M299">
        <v>9168</v>
      </c>
      <c r="N299">
        <v>9232</v>
      </c>
      <c r="O299">
        <v>8472</v>
      </c>
      <c r="P299">
        <v>7999</v>
      </c>
    </row>
    <row r="300" spans="1:16" ht="12.75">
      <c r="A300">
        <v>52900</v>
      </c>
      <c r="B300">
        <v>1</v>
      </c>
      <c r="C300">
        <v>81</v>
      </c>
      <c r="D300" t="s">
        <v>21</v>
      </c>
      <c r="E300">
        <v>7935</v>
      </c>
      <c r="F300">
        <v>7857</v>
      </c>
      <c r="G300">
        <v>7576</v>
      </c>
      <c r="H300">
        <v>7430</v>
      </c>
      <c r="I300">
        <v>7643</v>
      </c>
      <c r="J300">
        <v>7959</v>
      </c>
      <c r="K300">
        <v>8899</v>
      </c>
      <c r="L300">
        <v>9521</v>
      </c>
      <c r="M300">
        <v>9983</v>
      </c>
      <c r="N300">
        <v>11649</v>
      </c>
      <c r="O300">
        <v>13897</v>
      </c>
      <c r="P300">
        <v>14354</v>
      </c>
    </row>
    <row r="301" spans="1:16" ht="12.75">
      <c r="A301">
        <v>52900</v>
      </c>
      <c r="B301">
        <v>2</v>
      </c>
      <c r="D301" t="s">
        <v>21</v>
      </c>
      <c r="E301">
        <v>13282</v>
      </c>
      <c r="F301">
        <v>13258</v>
      </c>
      <c r="G301">
        <v>13641</v>
      </c>
      <c r="H301">
        <v>14231</v>
      </c>
      <c r="I301">
        <v>13828</v>
      </c>
      <c r="J301">
        <v>12448</v>
      </c>
      <c r="K301">
        <v>9656</v>
      </c>
      <c r="L301">
        <v>9371</v>
      </c>
      <c r="M301">
        <v>8909</v>
      </c>
      <c r="N301">
        <v>8201</v>
      </c>
      <c r="O301">
        <v>7747</v>
      </c>
      <c r="P301">
        <v>7719</v>
      </c>
    </row>
    <row r="302" spans="1:16" ht="12.75">
      <c r="A302">
        <v>53000</v>
      </c>
      <c r="B302">
        <v>1</v>
      </c>
      <c r="C302">
        <v>22</v>
      </c>
      <c r="D302" t="s">
        <v>21</v>
      </c>
      <c r="E302">
        <v>7348</v>
      </c>
      <c r="F302">
        <v>7032</v>
      </c>
      <c r="G302">
        <v>6865</v>
      </c>
      <c r="H302">
        <v>7647</v>
      </c>
      <c r="I302">
        <v>8663</v>
      </c>
      <c r="J302">
        <v>9137</v>
      </c>
      <c r="K302">
        <v>11860</v>
      </c>
      <c r="L302">
        <v>16585</v>
      </c>
      <c r="M302">
        <v>19443</v>
      </c>
      <c r="N302">
        <v>20544</v>
      </c>
      <c r="O302">
        <v>24324</v>
      </c>
      <c r="P302">
        <v>23944</v>
      </c>
    </row>
    <row r="303" spans="1:16" ht="12.75">
      <c r="A303">
        <v>53000</v>
      </c>
      <c r="B303">
        <v>2</v>
      </c>
      <c r="D303" t="s">
        <v>21</v>
      </c>
      <c r="E303">
        <v>21595</v>
      </c>
      <c r="F303">
        <v>25412</v>
      </c>
      <c r="G303">
        <v>21357</v>
      </c>
      <c r="H303">
        <v>20563</v>
      </c>
      <c r="I303">
        <v>19336</v>
      </c>
      <c r="J303">
        <v>17645</v>
      </c>
      <c r="K303">
        <v>15966</v>
      </c>
      <c r="L303">
        <v>15509</v>
      </c>
      <c r="M303">
        <v>14794</v>
      </c>
      <c r="N303">
        <v>11405</v>
      </c>
      <c r="O303">
        <v>8898</v>
      </c>
      <c r="P303">
        <v>7842</v>
      </c>
    </row>
    <row r="304" spans="1:16" ht="12.75">
      <c r="A304">
        <v>53100</v>
      </c>
      <c r="B304">
        <v>1</v>
      </c>
      <c r="C304">
        <v>32</v>
      </c>
      <c r="D304" t="s">
        <v>21</v>
      </c>
      <c r="E304">
        <v>7204</v>
      </c>
      <c r="F304">
        <v>6972</v>
      </c>
      <c r="G304">
        <v>6711</v>
      </c>
      <c r="H304">
        <v>7549</v>
      </c>
      <c r="I304">
        <v>8414</v>
      </c>
      <c r="J304">
        <v>9859</v>
      </c>
      <c r="K304">
        <v>12747</v>
      </c>
      <c r="L304">
        <v>16224</v>
      </c>
      <c r="M304">
        <v>21581</v>
      </c>
      <c r="N304">
        <v>21344</v>
      </c>
      <c r="O304">
        <v>22371</v>
      </c>
      <c r="P304">
        <v>21765</v>
      </c>
    </row>
    <row r="305" spans="1:16" ht="12.75">
      <c r="A305">
        <v>53100</v>
      </c>
      <c r="B305">
        <v>2</v>
      </c>
      <c r="D305" t="s">
        <v>21</v>
      </c>
      <c r="E305">
        <v>22253</v>
      </c>
      <c r="F305">
        <v>22668</v>
      </c>
      <c r="G305">
        <v>22928</v>
      </c>
      <c r="H305">
        <v>22489</v>
      </c>
      <c r="I305">
        <v>20867</v>
      </c>
      <c r="J305">
        <v>19258</v>
      </c>
      <c r="K305">
        <v>17702</v>
      </c>
      <c r="L305">
        <v>17028</v>
      </c>
      <c r="M305">
        <v>15464</v>
      </c>
      <c r="N305">
        <v>11467</v>
      </c>
      <c r="O305">
        <v>9000</v>
      </c>
      <c r="P305">
        <v>8487</v>
      </c>
    </row>
    <row r="306" spans="1:16" ht="12.75">
      <c r="A306">
        <v>60100</v>
      </c>
      <c r="B306">
        <v>1</v>
      </c>
      <c r="C306">
        <v>42</v>
      </c>
      <c r="D306" t="s">
        <v>21</v>
      </c>
      <c r="E306">
        <v>7683</v>
      </c>
      <c r="F306">
        <v>6945</v>
      </c>
      <c r="G306">
        <v>7021</v>
      </c>
      <c r="H306">
        <v>7963</v>
      </c>
      <c r="I306">
        <v>8583</v>
      </c>
      <c r="J306">
        <v>9665</v>
      </c>
      <c r="K306">
        <v>12546</v>
      </c>
      <c r="L306">
        <v>17227</v>
      </c>
      <c r="M306">
        <v>20837</v>
      </c>
      <c r="N306">
        <v>21810</v>
      </c>
      <c r="O306">
        <v>23375</v>
      </c>
      <c r="P306">
        <v>24329</v>
      </c>
    </row>
    <row r="307" spans="1:16" ht="12.75">
      <c r="A307">
        <v>60100</v>
      </c>
      <c r="B307">
        <v>2</v>
      </c>
      <c r="D307" t="s">
        <v>21</v>
      </c>
      <c r="E307">
        <v>26633</v>
      </c>
      <c r="F307">
        <v>28839</v>
      </c>
      <c r="G307">
        <v>28526</v>
      </c>
      <c r="H307">
        <v>24303</v>
      </c>
      <c r="I307">
        <v>23224</v>
      </c>
      <c r="J307">
        <v>21177</v>
      </c>
      <c r="K307">
        <v>19873</v>
      </c>
      <c r="L307">
        <v>18903</v>
      </c>
      <c r="M307">
        <v>17140</v>
      </c>
      <c r="N307">
        <v>13033</v>
      </c>
      <c r="O307">
        <v>10305</v>
      </c>
      <c r="P307">
        <v>8758</v>
      </c>
    </row>
    <row r="308" spans="1:16" ht="12.75">
      <c r="A308">
        <v>60200</v>
      </c>
      <c r="B308">
        <v>1</v>
      </c>
      <c r="C308">
        <v>52</v>
      </c>
      <c r="D308" t="s">
        <v>21</v>
      </c>
      <c r="E308">
        <v>7736</v>
      </c>
      <c r="F308">
        <v>7233</v>
      </c>
      <c r="G308">
        <v>7193</v>
      </c>
      <c r="H308">
        <v>7910</v>
      </c>
      <c r="I308">
        <v>8969</v>
      </c>
      <c r="J308">
        <v>10542</v>
      </c>
      <c r="K308">
        <v>12509</v>
      </c>
      <c r="L308">
        <v>15954</v>
      </c>
      <c r="M308">
        <v>18178</v>
      </c>
      <c r="N308">
        <v>21397</v>
      </c>
      <c r="O308">
        <v>22563</v>
      </c>
      <c r="P308">
        <v>23551</v>
      </c>
    </row>
    <row r="309" spans="1:16" ht="12.75">
      <c r="A309">
        <v>60200</v>
      </c>
      <c r="B309">
        <v>2</v>
      </c>
      <c r="D309" t="s">
        <v>21</v>
      </c>
      <c r="E309">
        <v>22078</v>
      </c>
      <c r="F309">
        <v>22734</v>
      </c>
      <c r="G309">
        <v>22879</v>
      </c>
      <c r="H309">
        <v>23666</v>
      </c>
      <c r="I309">
        <v>21927</v>
      </c>
      <c r="J309">
        <v>20357</v>
      </c>
      <c r="K309">
        <v>18127</v>
      </c>
      <c r="L309">
        <v>16672</v>
      </c>
      <c r="M309">
        <v>16658</v>
      </c>
      <c r="N309">
        <v>13891</v>
      </c>
      <c r="O309">
        <v>11201</v>
      </c>
      <c r="P309">
        <v>9239</v>
      </c>
    </row>
    <row r="310" spans="1:16" ht="12.75">
      <c r="A310">
        <v>60300</v>
      </c>
      <c r="B310">
        <v>1</v>
      </c>
      <c r="C310">
        <v>62</v>
      </c>
      <c r="D310" t="s">
        <v>21</v>
      </c>
      <c r="E310">
        <v>7658</v>
      </c>
      <c r="F310">
        <v>7333</v>
      </c>
      <c r="G310">
        <v>7103</v>
      </c>
      <c r="H310">
        <v>7121</v>
      </c>
      <c r="I310">
        <v>7229</v>
      </c>
      <c r="J310">
        <v>7696</v>
      </c>
      <c r="K310">
        <v>10004</v>
      </c>
      <c r="L310">
        <v>11233</v>
      </c>
      <c r="M310">
        <v>12411</v>
      </c>
      <c r="N310">
        <v>15796</v>
      </c>
      <c r="O310">
        <v>16210</v>
      </c>
      <c r="P310">
        <v>16610</v>
      </c>
    </row>
    <row r="311" spans="1:16" ht="12.75">
      <c r="A311">
        <v>60300</v>
      </c>
      <c r="B311">
        <v>2</v>
      </c>
      <c r="D311" t="s">
        <v>21</v>
      </c>
      <c r="E311">
        <v>16771</v>
      </c>
      <c r="F311">
        <v>16567</v>
      </c>
      <c r="G311">
        <v>16929</v>
      </c>
      <c r="H311">
        <v>17410</v>
      </c>
      <c r="I311">
        <v>17590</v>
      </c>
      <c r="J311">
        <v>16615</v>
      </c>
      <c r="K311">
        <v>14926</v>
      </c>
      <c r="L311">
        <v>15196</v>
      </c>
      <c r="M311">
        <v>13912</v>
      </c>
      <c r="N311">
        <v>11315</v>
      </c>
      <c r="O311">
        <v>8909</v>
      </c>
      <c r="P311">
        <v>7474</v>
      </c>
    </row>
    <row r="312" spans="1:16" ht="12.75">
      <c r="A312">
        <v>60400</v>
      </c>
      <c r="B312">
        <v>1</v>
      </c>
      <c r="C312">
        <v>72</v>
      </c>
      <c r="D312" t="s">
        <v>21</v>
      </c>
      <c r="E312">
        <v>6956</v>
      </c>
      <c r="F312">
        <v>6678</v>
      </c>
      <c r="G312">
        <v>6875</v>
      </c>
      <c r="H312">
        <v>7398</v>
      </c>
      <c r="I312">
        <v>7166</v>
      </c>
      <c r="J312">
        <v>7538</v>
      </c>
      <c r="K312">
        <v>8669</v>
      </c>
      <c r="L312">
        <v>8650</v>
      </c>
      <c r="M312">
        <v>7944</v>
      </c>
      <c r="N312">
        <v>8809</v>
      </c>
      <c r="O312">
        <v>12095</v>
      </c>
      <c r="P312">
        <v>14077</v>
      </c>
    </row>
    <row r="313" spans="1:16" ht="12.75">
      <c r="A313">
        <v>60400</v>
      </c>
      <c r="B313">
        <v>2</v>
      </c>
      <c r="D313" t="s">
        <v>21</v>
      </c>
      <c r="E313">
        <v>14091</v>
      </c>
      <c r="F313">
        <v>14095</v>
      </c>
      <c r="G313">
        <v>14325</v>
      </c>
      <c r="H313">
        <v>13867</v>
      </c>
      <c r="I313">
        <v>13813</v>
      </c>
      <c r="J313">
        <v>13430</v>
      </c>
      <c r="K313">
        <v>10824</v>
      </c>
      <c r="L313">
        <v>10023</v>
      </c>
      <c r="M313">
        <v>9908</v>
      </c>
      <c r="N313">
        <v>8952</v>
      </c>
      <c r="O313">
        <v>7658</v>
      </c>
      <c r="P313">
        <v>7429</v>
      </c>
    </row>
    <row r="314" spans="1:16" ht="12.75">
      <c r="A314">
        <v>60500</v>
      </c>
      <c r="B314">
        <v>1</v>
      </c>
      <c r="C314">
        <v>12</v>
      </c>
      <c r="D314" t="s">
        <v>21</v>
      </c>
      <c r="E314">
        <v>7142</v>
      </c>
      <c r="F314">
        <v>6941</v>
      </c>
      <c r="G314">
        <v>7107</v>
      </c>
      <c r="H314">
        <v>8213</v>
      </c>
      <c r="I314">
        <v>8861</v>
      </c>
      <c r="J314">
        <v>9245</v>
      </c>
      <c r="K314">
        <v>11136</v>
      </c>
      <c r="L314">
        <v>16936</v>
      </c>
      <c r="M314">
        <v>16884</v>
      </c>
      <c r="N314">
        <v>18680</v>
      </c>
      <c r="O314">
        <v>22131</v>
      </c>
      <c r="P314">
        <v>22272</v>
      </c>
    </row>
    <row r="315" spans="1:16" ht="12.75">
      <c r="A315">
        <v>60500</v>
      </c>
      <c r="B315">
        <v>2</v>
      </c>
      <c r="D315" t="s">
        <v>21</v>
      </c>
      <c r="E315">
        <v>20999</v>
      </c>
      <c r="F315">
        <v>23247</v>
      </c>
      <c r="G315">
        <v>22414</v>
      </c>
      <c r="H315">
        <v>20166</v>
      </c>
      <c r="I315">
        <v>19721</v>
      </c>
      <c r="J315">
        <v>18023</v>
      </c>
      <c r="K315">
        <v>15353</v>
      </c>
      <c r="L315">
        <v>14698</v>
      </c>
      <c r="M315">
        <v>14113</v>
      </c>
      <c r="N315">
        <v>10921</v>
      </c>
      <c r="O315">
        <v>8600</v>
      </c>
      <c r="P315">
        <v>7794</v>
      </c>
    </row>
    <row r="316" spans="1:16" ht="12.75">
      <c r="A316">
        <v>60600</v>
      </c>
      <c r="B316">
        <v>1</v>
      </c>
      <c r="C316">
        <v>22</v>
      </c>
      <c r="D316" t="s">
        <v>21</v>
      </c>
      <c r="E316">
        <v>6874</v>
      </c>
      <c r="F316">
        <v>6667</v>
      </c>
      <c r="G316">
        <v>6628</v>
      </c>
      <c r="H316">
        <v>7028</v>
      </c>
      <c r="I316">
        <v>7834</v>
      </c>
      <c r="J316">
        <v>9276</v>
      </c>
      <c r="K316">
        <v>11686</v>
      </c>
      <c r="L316">
        <v>14935</v>
      </c>
      <c r="M316">
        <v>16913</v>
      </c>
      <c r="N316">
        <v>19212</v>
      </c>
      <c r="O316">
        <v>20595</v>
      </c>
      <c r="P316">
        <v>21439</v>
      </c>
    </row>
    <row r="317" spans="1:16" ht="12.75">
      <c r="A317">
        <v>60600</v>
      </c>
      <c r="B317">
        <v>2</v>
      </c>
      <c r="D317" t="s">
        <v>21</v>
      </c>
      <c r="E317">
        <v>20600</v>
      </c>
      <c r="F317">
        <v>23916</v>
      </c>
      <c r="G317">
        <v>24059</v>
      </c>
      <c r="H317">
        <v>20171</v>
      </c>
      <c r="I317">
        <v>18904</v>
      </c>
      <c r="J317">
        <v>17227</v>
      </c>
      <c r="K317">
        <v>15444</v>
      </c>
      <c r="L317">
        <v>15072</v>
      </c>
      <c r="M317">
        <v>14212</v>
      </c>
      <c r="N317">
        <v>11508</v>
      </c>
      <c r="O317">
        <v>8813</v>
      </c>
      <c r="P317">
        <v>7852</v>
      </c>
    </row>
    <row r="318" spans="1:16" ht="12.75">
      <c r="A318">
        <v>60700</v>
      </c>
      <c r="B318">
        <v>1</v>
      </c>
      <c r="C318">
        <v>32</v>
      </c>
      <c r="D318" t="s">
        <v>21</v>
      </c>
      <c r="E318">
        <v>7057</v>
      </c>
      <c r="F318">
        <v>6946</v>
      </c>
      <c r="G318">
        <v>6676</v>
      </c>
      <c r="H318">
        <v>7197</v>
      </c>
      <c r="I318">
        <v>8278</v>
      </c>
      <c r="J318">
        <v>9376</v>
      </c>
      <c r="K318">
        <v>12181</v>
      </c>
      <c r="L318">
        <v>15809</v>
      </c>
      <c r="M318">
        <v>17633</v>
      </c>
      <c r="N318">
        <v>20282</v>
      </c>
      <c r="O318">
        <v>20920</v>
      </c>
      <c r="P318">
        <v>21502</v>
      </c>
    </row>
    <row r="319" spans="1:16" ht="12.75">
      <c r="A319">
        <v>60700</v>
      </c>
      <c r="B319">
        <v>2</v>
      </c>
      <c r="D319" t="s">
        <v>21</v>
      </c>
      <c r="E319">
        <v>21209</v>
      </c>
      <c r="F319">
        <v>21642</v>
      </c>
      <c r="G319">
        <v>21940</v>
      </c>
      <c r="H319">
        <v>21020</v>
      </c>
      <c r="I319">
        <v>19696</v>
      </c>
      <c r="J319">
        <v>18302</v>
      </c>
      <c r="K319">
        <v>16951</v>
      </c>
      <c r="L319">
        <v>15779</v>
      </c>
      <c r="M319">
        <v>14401</v>
      </c>
      <c r="N319">
        <v>11743</v>
      </c>
      <c r="O319">
        <v>9273</v>
      </c>
      <c r="P319">
        <v>8564</v>
      </c>
    </row>
    <row r="320" spans="1:16" ht="12.75">
      <c r="A320">
        <v>60800</v>
      </c>
      <c r="B320">
        <v>1</v>
      </c>
      <c r="C320">
        <v>42</v>
      </c>
      <c r="D320" t="s">
        <v>21</v>
      </c>
      <c r="E320">
        <v>7508</v>
      </c>
      <c r="F320">
        <v>7312</v>
      </c>
      <c r="G320">
        <v>7251</v>
      </c>
      <c r="H320">
        <v>8297</v>
      </c>
      <c r="I320">
        <v>9195</v>
      </c>
      <c r="J320">
        <v>10317</v>
      </c>
      <c r="K320">
        <v>12591</v>
      </c>
      <c r="L320">
        <v>14714</v>
      </c>
      <c r="M320">
        <v>16740</v>
      </c>
      <c r="N320">
        <v>19713</v>
      </c>
      <c r="O320">
        <v>20805</v>
      </c>
      <c r="P320">
        <v>22433</v>
      </c>
    </row>
    <row r="321" spans="1:16" ht="12.75">
      <c r="A321">
        <v>60800</v>
      </c>
      <c r="B321">
        <v>2</v>
      </c>
      <c r="D321" t="s">
        <v>21</v>
      </c>
      <c r="E321">
        <v>22029</v>
      </c>
      <c r="F321">
        <v>21848</v>
      </c>
      <c r="G321">
        <v>22030</v>
      </c>
      <c r="H321">
        <v>22261</v>
      </c>
      <c r="I321">
        <v>20281</v>
      </c>
      <c r="J321">
        <v>18189</v>
      </c>
      <c r="K321">
        <v>17487</v>
      </c>
      <c r="L321">
        <v>16784</v>
      </c>
      <c r="M321">
        <v>15767</v>
      </c>
      <c r="N321">
        <v>13284</v>
      </c>
      <c r="O321">
        <v>10390</v>
      </c>
      <c r="P321">
        <v>8571</v>
      </c>
    </row>
    <row r="322" spans="1:16" ht="12.75">
      <c r="A322">
        <v>60900</v>
      </c>
      <c r="B322">
        <v>1</v>
      </c>
      <c r="C322">
        <v>52</v>
      </c>
      <c r="D322" t="s">
        <v>21</v>
      </c>
      <c r="E322">
        <v>7551</v>
      </c>
      <c r="F322">
        <v>7510</v>
      </c>
      <c r="G322">
        <v>7355</v>
      </c>
      <c r="H322">
        <v>7626</v>
      </c>
      <c r="I322">
        <v>8645</v>
      </c>
      <c r="J322">
        <v>9568</v>
      </c>
      <c r="K322">
        <v>12064</v>
      </c>
      <c r="L322">
        <v>15161</v>
      </c>
      <c r="M322">
        <v>18907</v>
      </c>
      <c r="N322">
        <v>26386</v>
      </c>
      <c r="O322">
        <v>25391</v>
      </c>
      <c r="P322">
        <v>26467</v>
      </c>
    </row>
    <row r="323" spans="1:16" ht="12.75">
      <c r="A323">
        <v>60900</v>
      </c>
      <c r="B323">
        <v>2</v>
      </c>
      <c r="D323" t="s">
        <v>21</v>
      </c>
      <c r="E323">
        <v>24431</v>
      </c>
      <c r="F323">
        <v>25311</v>
      </c>
      <c r="G323">
        <v>25244</v>
      </c>
      <c r="H323">
        <v>22850</v>
      </c>
      <c r="I323">
        <v>21252</v>
      </c>
      <c r="J323">
        <v>19755</v>
      </c>
      <c r="K323">
        <v>17713</v>
      </c>
      <c r="L323">
        <v>17224</v>
      </c>
      <c r="M323">
        <v>15911</v>
      </c>
      <c r="N323">
        <v>12319</v>
      </c>
      <c r="O323">
        <v>10209</v>
      </c>
      <c r="P323">
        <v>8343</v>
      </c>
    </row>
    <row r="324" spans="1:16" ht="12.75">
      <c r="A324">
        <v>61000</v>
      </c>
      <c r="B324">
        <v>1</v>
      </c>
      <c r="C324">
        <v>62</v>
      </c>
      <c r="D324" t="s">
        <v>21</v>
      </c>
      <c r="E324">
        <v>7592</v>
      </c>
      <c r="F324">
        <v>7144</v>
      </c>
      <c r="G324">
        <v>7741</v>
      </c>
      <c r="H324">
        <v>7577</v>
      </c>
      <c r="I324">
        <v>7500</v>
      </c>
      <c r="J324">
        <v>8733</v>
      </c>
      <c r="K324">
        <v>9892</v>
      </c>
      <c r="L324">
        <v>10498</v>
      </c>
      <c r="M324">
        <v>12380</v>
      </c>
      <c r="N324">
        <v>15812</v>
      </c>
      <c r="O324">
        <v>16582</v>
      </c>
      <c r="P324">
        <v>18263</v>
      </c>
    </row>
    <row r="325" spans="1:16" ht="12.75">
      <c r="A325">
        <v>61000</v>
      </c>
      <c r="B325">
        <v>2</v>
      </c>
      <c r="D325" t="s">
        <v>21</v>
      </c>
      <c r="E325">
        <v>18358</v>
      </c>
      <c r="F325">
        <v>18946</v>
      </c>
      <c r="G325">
        <v>18504</v>
      </c>
      <c r="H325">
        <v>18382</v>
      </c>
      <c r="I325">
        <v>17379</v>
      </c>
      <c r="J325">
        <v>17187</v>
      </c>
      <c r="K325">
        <v>16155</v>
      </c>
      <c r="L325">
        <v>15899</v>
      </c>
      <c r="M325">
        <v>14273</v>
      </c>
      <c r="N325">
        <v>11593</v>
      </c>
      <c r="O325">
        <v>9788</v>
      </c>
      <c r="P325">
        <v>8931</v>
      </c>
    </row>
    <row r="326" spans="1:16" ht="12.75">
      <c r="A326">
        <v>61100</v>
      </c>
      <c r="B326">
        <v>1</v>
      </c>
      <c r="C326">
        <v>72</v>
      </c>
      <c r="D326" t="s">
        <v>21</v>
      </c>
      <c r="E326">
        <v>8137</v>
      </c>
      <c r="F326">
        <v>7990</v>
      </c>
      <c r="G326">
        <v>7801</v>
      </c>
      <c r="H326">
        <v>7627</v>
      </c>
      <c r="I326">
        <v>7690</v>
      </c>
      <c r="J326">
        <v>7855</v>
      </c>
      <c r="K326">
        <v>9224</v>
      </c>
      <c r="L326">
        <v>9633</v>
      </c>
      <c r="M326">
        <v>10102</v>
      </c>
      <c r="N326">
        <v>10046</v>
      </c>
      <c r="O326">
        <v>12331</v>
      </c>
      <c r="P326">
        <v>13721</v>
      </c>
    </row>
    <row r="327" spans="1:16" ht="12.75">
      <c r="A327">
        <v>61100</v>
      </c>
      <c r="B327">
        <v>2</v>
      </c>
      <c r="D327" t="s">
        <v>21</v>
      </c>
      <c r="E327">
        <v>13958</v>
      </c>
      <c r="F327">
        <v>13517</v>
      </c>
      <c r="G327">
        <v>13932</v>
      </c>
      <c r="H327">
        <v>13202</v>
      </c>
      <c r="I327">
        <v>13160</v>
      </c>
      <c r="J327">
        <v>13766</v>
      </c>
      <c r="K327">
        <v>11693</v>
      </c>
      <c r="L327">
        <v>10815</v>
      </c>
      <c r="M327">
        <v>9959</v>
      </c>
      <c r="N327">
        <v>9629</v>
      </c>
      <c r="O327">
        <v>9107</v>
      </c>
      <c r="P327">
        <v>8662</v>
      </c>
    </row>
    <row r="328" spans="1:16" ht="12.75">
      <c r="A328">
        <v>61200</v>
      </c>
      <c r="B328">
        <v>1</v>
      </c>
      <c r="C328">
        <v>12</v>
      </c>
      <c r="D328" t="s">
        <v>21</v>
      </c>
      <c r="E328">
        <v>7172</v>
      </c>
      <c r="F328">
        <v>6927</v>
      </c>
      <c r="G328">
        <v>7097</v>
      </c>
      <c r="H328">
        <v>7505</v>
      </c>
      <c r="I328">
        <v>8073</v>
      </c>
      <c r="J328">
        <v>9829</v>
      </c>
      <c r="K328">
        <v>11855</v>
      </c>
      <c r="L328">
        <v>17618</v>
      </c>
      <c r="M328">
        <v>20901</v>
      </c>
      <c r="N328">
        <v>22093</v>
      </c>
      <c r="O328">
        <v>21527</v>
      </c>
      <c r="P328">
        <v>21166</v>
      </c>
    </row>
    <row r="329" spans="1:16" ht="12.75">
      <c r="A329">
        <v>61200</v>
      </c>
      <c r="B329">
        <v>2</v>
      </c>
      <c r="D329" t="s">
        <v>21</v>
      </c>
      <c r="E329">
        <v>20740</v>
      </c>
      <c r="F329">
        <v>23558</v>
      </c>
      <c r="G329">
        <v>22478</v>
      </c>
      <c r="H329">
        <v>19038</v>
      </c>
      <c r="I329">
        <v>18219</v>
      </c>
      <c r="J329">
        <v>16878</v>
      </c>
      <c r="K329">
        <v>15014</v>
      </c>
      <c r="L329">
        <v>15183</v>
      </c>
      <c r="M329">
        <v>14012</v>
      </c>
      <c r="N329">
        <v>11546</v>
      </c>
      <c r="O329">
        <v>8832</v>
      </c>
      <c r="P329">
        <v>7909</v>
      </c>
    </row>
    <row r="330" spans="1:16" ht="12.75">
      <c r="A330">
        <v>61300</v>
      </c>
      <c r="B330">
        <v>1</v>
      </c>
      <c r="C330">
        <v>22</v>
      </c>
      <c r="D330" t="s">
        <v>21</v>
      </c>
      <c r="E330">
        <v>7115</v>
      </c>
      <c r="F330">
        <v>7041</v>
      </c>
      <c r="G330">
        <v>6790</v>
      </c>
      <c r="H330">
        <v>7085</v>
      </c>
      <c r="I330">
        <v>8352</v>
      </c>
      <c r="J330">
        <v>10393</v>
      </c>
      <c r="K330">
        <v>12455</v>
      </c>
      <c r="L330">
        <v>18073</v>
      </c>
      <c r="M330">
        <v>19907</v>
      </c>
      <c r="N330">
        <v>20572</v>
      </c>
      <c r="O330">
        <v>20660</v>
      </c>
      <c r="P330">
        <v>21344</v>
      </c>
    </row>
    <row r="331" spans="1:16" ht="12.75">
      <c r="A331">
        <v>61300</v>
      </c>
      <c r="B331">
        <v>2</v>
      </c>
      <c r="D331" t="s">
        <v>21</v>
      </c>
      <c r="E331">
        <v>21201</v>
      </c>
      <c r="F331">
        <v>21271</v>
      </c>
      <c r="G331">
        <v>21104</v>
      </c>
      <c r="H331">
        <v>20428</v>
      </c>
      <c r="I331">
        <v>19587</v>
      </c>
      <c r="J331">
        <v>17161</v>
      </c>
      <c r="K331">
        <v>15130</v>
      </c>
      <c r="L331">
        <v>15357</v>
      </c>
      <c r="M331">
        <v>14517</v>
      </c>
      <c r="N331">
        <v>11674</v>
      </c>
      <c r="O331">
        <v>9691</v>
      </c>
      <c r="P331">
        <v>8176</v>
      </c>
    </row>
    <row r="332" spans="1:16" ht="12.75">
      <c r="A332">
        <v>61400</v>
      </c>
      <c r="B332">
        <v>1</v>
      </c>
      <c r="C332">
        <v>32</v>
      </c>
      <c r="D332" t="s">
        <v>21</v>
      </c>
      <c r="E332">
        <v>7033</v>
      </c>
      <c r="F332">
        <v>7106</v>
      </c>
      <c r="G332">
        <v>7004</v>
      </c>
      <c r="H332">
        <v>7348</v>
      </c>
      <c r="I332">
        <v>8226</v>
      </c>
      <c r="J332">
        <v>9459</v>
      </c>
      <c r="K332">
        <v>11888</v>
      </c>
      <c r="L332">
        <v>15482</v>
      </c>
      <c r="M332">
        <v>16952</v>
      </c>
      <c r="N332">
        <v>20275</v>
      </c>
      <c r="O332">
        <v>20644</v>
      </c>
      <c r="P332">
        <v>21264</v>
      </c>
    </row>
    <row r="333" spans="1:16" ht="12.75">
      <c r="A333">
        <v>61400</v>
      </c>
      <c r="B333">
        <v>2</v>
      </c>
      <c r="D333" t="s">
        <v>21</v>
      </c>
      <c r="E333">
        <v>21676</v>
      </c>
      <c r="F333">
        <v>25324</v>
      </c>
      <c r="G333">
        <v>24713</v>
      </c>
      <c r="H333">
        <v>20363</v>
      </c>
      <c r="I333">
        <v>18664</v>
      </c>
      <c r="J333">
        <v>16990</v>
      </c>
      <c r="K333">
        <v>15135</v>
      </c>
      <c r="L333">
        <v>14529</v>
      </c>
      <c r="M333">
        <v>13969</v>
      </c>
      <c r="N333">
        <v>11583</v>
      </c>
      <c r="O333">
        <v>9305</v>
      </c>
      <c r="P333">
        <v>7764</v>
      </c>
    </row>
    <row r="334" spans="1:16" ht="12.75">
      <c r="A334">
        <v>61500</v>
      </c>
      <c r="B334">
        <v>1</v>
      </c>
      <c r="C334">
        <v>42</v>
      </c>
      <c r="D334" t="s">
        <v>21</v>
      </c>
      <c r="E334">
        <v>6987</v>
      </c>
      <c r="F334">
        <v>6966</v>
      </c>
      <c r="G334">
        <v>6900</v>
      </c>
      <c r="H334">
        <v>8476</v>
      </c>
      <c r="I334">
        <v>9690</v>
      </c>
      <c r="J334">
        <v>10201</v>
      </c>
      <c r="K334">
        <v>12288</v>
      </c>
      <c r="L334">
        <v>14672</v>
      </c>
      <c r="M334">
        <v>16657</v>
      </c>
      <c r="N334">
        <v>19815</v>
      </c>
      <c r="O334">
        <v>20823</v>
      </c>
      <c r="P334">
        <v>21176</v>
      </c>
    </row>
    <row r="335" spans="1:16" ht="12.75">
      <c r="A335">
        <v>61500</v>
      </c>
      <c r="B335">
        <v>2</v>
      </c>
      <c r="D335" t="s">
        <v>21</v>
      </c>
      <c r="E335">
        <v>20492</v>
      </c>
      <c r="F335">
        <v>21330</v>
      </c>
      <c r="G335">
        <v>22626</v>
      </c>
      <c r="H335">
        <v>21332</v>
      </c>
      <c r="I335">
        <v>20401</v>
      </c>
      <c r="J335">
        <v>17924</v>
      </c>
      <c r="K335">
        <v>16981</v>
      </c>
      <c r="L335">
        <v>16236</v>
      </c>
      <c r="M335">
        <v>15071</v>
      </c>
      <c r="N335">
        <v>12251</v>
      </c>
      <c r="O335">
        <v>10517</v>
      </c>
      <c r="P335">
        <v>8241</v>
      </c>
    </row>
    <row r="336" spans="1:16" ht="12.75">
      <c r="A336">
        <v>61600</v>
      </c>
      <c r="B336">
        <v>1</v>
      </c>
      <c r="C336">
        <v>52</v>
      </c>
      <c r="D336" t="s">
        <v>21</v>
      </c>
      <c r="E336">
        <v>7128</v>
      </c>
      <c r="F336">
        <v>6887</v>
      </c>
      <c r="G336">
        <v>6738</v>
      </c>
      <c r="H336">
        <v>7294</v>
      </c>
      <c r="I336">
        <v>8242</v>
      </c>
      <c r="J336">
        <v>9490</v>
      </c>
      <c r="K336">
        <v>12172</v>
      </c>
      <c r="L336">
        <v>14990</v>
      </c>
      <c r="M336">
        <v>16903</v>
      </c>
      <c r="N336">
        <v>23249</v>
      </c>
      <c r="O336">
        <v>24931</v>
      </c>
      <c r="P336">
        <v>27492</v>
      </c>
    </row>
    <row r="337" spans="1:16" ht="12.75">
      <c r="A337">
        <v>61600</v>
      </c>
      <c r="B337">
        <v>2</v>
      </c>
      <c r="D337" t="s">
        <v>21</v>
      </c>
      <c r="E337">
        <v>25605</v>
      </c>
      <c r="F337">
        <v>25316</v>
      </c>
      <c r="G337">
        <v>25331</v>
      </c>
      <c r="H337">
        <v>24329</v>
      </c>
      <c r="I337">
        <v>23527</v>
      </c>
      <c r="J337">
        <v>22176</v>
      </c>
      <c r="K337">
        <v>19358</v>
      </c>
      <c r="L337">
        <v>19168</v>
      </c>
      <c r="M337">
        <v>18070</v>
      </c>
      <c r="N337">
        <v>14847</v>
      </c>
      <c r="O337">
        <v>11522</v>
      </c>
      <c r="P337">
        <v>10180</v>
      </c>
    </row>
    <row r="338" spans="1:16" ht="12.75">
      <c r="A338">
        <v>61700</v>
      </c>
      <c r="B338">
        <v>1</v>
      </c>
      <c r="C338">
        <v>62</v>
      </c>
      <c r="D338" t="s">
        <v>21</v>
      </c>
      <c r="E338">
        <v>9757</v>
      </c>
      <c r="F338">
        <v>9185</v>
      </c>
      <c r="G338">
        <v>8589</v>
      </c>
      <c r="H338">
        <v>8742</v>
      </c>
      <c r="I338">
        <v>8694</v>
      </c>
      <c r="J338">
        <v>9486</v>
      </c>
      <c r="K338">
        <v>10854</v>
      </c>
      <c r="L338">
        <v>11869</v>
      </c>
      <c r="M338">
        <v>14426</v>
      </c>
      <c r="N338">
        <v>20461</v>
      </c>
      <c r="O338">
        <v>21242</v>
      </c>
      <c r="P338">
        <v>21655</v>
      </c>
    </row>
    <row r="339" spans="1:16" ht="12.75">
      <c r="A339">
        <v>61700</v>
      </c>
      <c r="B339">
        <v>2</v>
      </c>
      <c r="D339" t="s">
        <v>21</v>
      </c>
      <c r="E339">
        <v>22081</v>
      </c>
      <c r="F339">
        <v>21958</v>
      </c>
      <c r="G339">
        <v>21969</v>
      </c>
      <c r="H339">
        <v>20610</v>
      </c>
      <c r="I339">
        <v>19092</v>
      </c>
      <c r="J339">
        <v>17499</v>
      </c>
      <c r="K339">
        <v>17308</v>
      </c>
      <c r="L339">
        <v>18098</v>
      </c>
      <c r="M339">
        <v>16877</v>
      </c>
      <c r="N339">
        <v>13517</v>
      </c>
      <c r="O339">
        <v>11134</v>
      </c>
      <c r="P339">
        <v>9922</v>
      </c>
    </row>
    <row r="340" spans="1:16" ht="12.75">
      <c r="A340">
        <v>61800</v>
      </c>
      <c r="B340">
        <v>1</v>
      </c>
      <c r="C340">
        <v>72</v>
      </c>
      <c r="D340" t="s">
        <v>21</v>
      </c>
      <c r="E340">
        <v>8645</v>
      </c>
      <c r="F340">
        <v>8306</v>
      </c>
      <c r="G340">
        <v>8096</v>
      </c>
      <c r="H340">
        <v>8164</v>
      </c>
      <c r="I340">
        <v>7735</v>
      </c>
      <c r="J340">
        <v>8284</v>
      </c>
      <c r="K340">
        <v>9592</v>
      </c>
      <c r="L340">
        <v>9297</v>
      </c>
      <c r="M340">
        <v>9747</v>
      </c>
      <c r="N340">
        <v>11532</v>
      </c>
      <c r="O340">
        <v>14305</v>
      </c>
      <c r="P340">
        <v>16594</v>
      </c>
    </row>
    <row r="341" spans="1:16" ht="12.75">
      <c r="A341">
        <v>61800</v>
      </c>
      <c r="B341">
        <v>2</v>
      </c>
      <c r="D341" t="s">
        <v>21</v>
      </c>
      <c r="E341">
        <v>16910</v>
      </c>
      <c r="F341">
        <v>15378</v>
      </c>
      <c r="G341">
        <v>13920</v>
      </c>
      <c r="H341">
        <v>13447</v>
      </c>
      <c r="I341">
        <v>13591</v>
      </c>
      <c r="J341">
        <v>12796</v>
      </c>
      <c r="K341">
        <v>10904</v>
      </c>
      <c r="L341">
        <v>9762</v>
      </c>
      <c r="M341">
        <v>9354</v>
      </c>
      <c r="N341">
        <v>8971</v>
      </c>
      <c r="O341">
        <v>8615</v>
      </c>
      <c r="P341">
        <v>8602</v>
      </c>
    </row>
    <row r="342" spans="1:16" ht="12.75">
      <c r="A342">
        <v>61900</v>
      </c>
      <c r="B342">
        <v>1</v>
      </c>
      <c r="C342">
        <v>12</v>
      </c>
      <c r="D342" t="s">
        <v>21</v>
      </c>
      <c r="E342">
        <v>7830</v>
      </c>
      <c r="F342">
        <v>7680</v>
      </c>
      <c r="G342">
        <v>8026</v>
      </c>
      <c r="H342">
        <v>8790</v>
      </c>
      <c r="I342">
        <v>8562</v>
      </c>
      <c r="J342">
        <v>9471</v>
      </c>
      <c r="K342">
        <v>11468</v>
      </c>
      <c r="L342">
        <v>14400</v>
      </c>
      <c r="M342">
        <v>17297</v>
      </c>
      <c r="N342">
        <v>21911</v>
      </c>
      <c r="O342">
        <v>25101</v>
      </c>
      <c r="P342">
        <v>24005</v>
      </c>
    </row>
    <row r="343" spans="1:16" ht="12.75">
      <c r="A343">
        <v>61900</v>
      </c>
      <c r="B343">
        <v>2</v>
      </c>
      <c r="D343" t="s">
        <v>21</v>
      </c>
      <c r="E343">
        <v>23546</v>
      </c>
      <c r="F343">
        <v>25794</v>
      </c>
      <c r="G343">
        <v>24517</v>
      </c>
      <c r="H343">
        <v>22828</v>
      </c>
      <c r="I343">
        <v>21101</v>
      </c>
      <c r="J343">
        <v>19183</v>
      </c>
      <c r="K343">
        <v>16965</v>
      </c>
      <c r="L343">
        <v>16405</v>
      </c>
      <c r="M343">
        <v>15372</v>
      </c>
      <c r="N343">
        <v>11462</v>
      </c>
      <c r="O343">
        <v>8670</v>
      </c>
      <c r="P343">
        <v>8031</v>
      </c>
    </row>
    <row r="344" spans="1:16" ht="12.75">
      <c r="A344">
        <v>62000</v>
      </c>
      <c r="B344">
        <v>1</v>
      </c>
      <c r="C344">
        <v>22</v>
      </c>
      <c r="D344" t="s">
        <v>21</v>
      </c>
      <c r="E344">
        <v>7593</v>
      </c>
      <c r="F344">
        <v>7173</v>
      </c>
      <c r="G344">
        <v>7129</v>
      </c>
      <c r="H344">
        <v>7575</v>
      </c>
      <c r="I344">
        <v>7812</v>
      </c>
      <c r="J344">
        <v>9013</v>
      </c>
      <c r="K344">
        <v>11257</v>
      </c>
      <c r="L344">
        <v>14122</v>
      </c>
      <c r="M344">
        <v>20851</v>
      </c>
      <c r="N344">
        <v>21856</v>
      </c>
      <c r="O344">
        <v>23051</v>
      </c>
      <c r="P344">
        <v>23909</v>
      </c>
    </row>
    <row r="345" spans="1:16" ht="12.75">
      <c r="A345">
        <v>62000</v>
      </c>
      <c r="B345">
        <v>2</v>
      </c>
      <c r="D345" t="s">
        <v>21</v>
      </c>
      <c r="E345">
        <v>24081</v>
      </c>
      <c r="F345">
        <v>24400</v>
      </c>
      <c r="G345">
        <v>24638</v>
      </c>
      <c r="H345">
        <v>24123</v>
      </c>
      <c r="I345">
        <v>23209</v>
      </c>
      <c r="J345">
        <v>21724</v>
      </c>
      <c r="K345">
        <v>20001</v>
      </c>
      <c r="L345">
        <v>19208</v>
      </c>
      <c r="M345">
        <v>17249</v>
      </c>
      <c r="N345">
        <v>14192</v>
      </c>
      <c r="O345">
        <v>10715</v>
      </c>
      <c r="P345">
        <v>8740</v>
      </c>
    </row>
    <row r="346" spans="1:16" ht="12.75">
      <c r="A346">
        <v>62100</v>
      </c>
      <c r="B346">
        <v>1</v>
      </c>
      <c r="C346">
        <v>32</v>
      </c>
      <c r="D346" t="s">
        <v>21</v>
      </c>
      <c r="E346">
        <v>7610</v>
      </c>
      <c r="F346">
        <v>7176</v>
      </c>
      <c r="G346">
        <v>7026</v>
      </c>
      <c r="H346">
        <v>7424</v>
      </c>
      <c r="I346">
        <v>8057</v>
      </c>
      <c r="J346">
        <v>9672</v>
      </c>
      <c r="K346">
        <v>12427</v>
      </c>
      <c r="L346">
        <v>15678</v>
      </c>
      <c r="M346">
        <v>20504</v>
      </c>
      <c r="N346">
        <v>24651</v>
      </c>
      <c r="O346">
        <v>27795</v>
      </c>
      <c r="P346">
        <v>24787</v>
      </c>
    </row>
    <row r="347" spans="1:16" ht="12.75">
      <c r="A347">
        <v>62100</v>
      </c>
      <c r="B347">
        <v>2</v>
      </c>
      <c r="D347" t="s">
        <v>21</v>
      </c>
      <c r="E347">
        <v>24252</v>
      </c>
      <c r="F347">
        <v>24204</v>
      </c>
      <c r="G347">
        <v>26841</v>
      </c>
      <c r="H347">
        <v>23174</v>
      </c>
      <c r="I347">
        <v>21092</v>
      </c>
      <c r="J347">
        <v>20218</v>
      </c>
      <c r="K347">
        <v>18426</v>
      </c>
      <c r="L347">
        <v>18085</v>
      </c>
      <c r="M347">
        <v>16857</v>
      </c>
      <c r="N347">
        <v>12388</v>
      </c>
      <c r="O347">
        <v>9773</v>
      </c>
      <c r="P347">
        <v>8439</v>
      </c>
    </row>
    <row r="348" spans="1:16" ht="12.75">
      <c r="A348">
        <v>62200</v>
      </c>
      <c r="B348">
        <v>1</v>
      </c>
      <c r="C348">
        <v>42</v>
      </c>
      <c r="D348" t="s">
        <v>21</v>
      </c>
      <c r="E348">
        <v>7517</v>
      </c>
      <c r="F348">
        <v>7210</v>
      </c>
      <c r="G348">
        <v>7109</v>
      </c>
      <c r="H348">
        <v>7651</v>
      </c>
      <c r="I348">
        <v>8589</v>
      </c>
      <c r="J348">
        <v>9808</v>
      </c>
      <c r="K348">
        <v>12746</v>
      </c>
      <c r="L348">
        <v>16428</v>
      </c>
      <c r="M348">
        <v>19750</v>
      </c>
      <c r="N348">
        <v>23214</v>
      </c>
      <c r="O348">
        <v>26976</v>
      </c>
      <c r="P348">
        <v>29083</v>
      </c>
    </row>
    <row r="349" spans="1:16" ht="12.75">
      <c r="A349">
        <v>62200</v>
      </c>
      <c r="B349">
        <v>2</v>
      </c>
      <c r="D349" t="s">
        <v>21</v>
      </c>
      <c r="E349">
        <v>26381</v>
      </c>
      <c r="F349">
        <v>26606</v>
      </c>
      <c r="G349">
        <v>24700</v>
      </c>
      <c r="H349">
        <v>24445</v>
      </c>
      <c r="I349">
        <v>23192</v>
      </c>
      <c r="J349">
        <v>21268</v>
      </c>
      <c r="K349">
        <v>19050</v>
      </c>
      <c r="L349">
        <v>18594</v>
      </c>
      <c r="M349">
        <v>17634</v>
      </c>
      <c r="N349">
        <v>13787</v>
      </c>
      <c r="O349">
        <v>11026</v>
      </c>
      <c r="P349">
        <v>10024</v>
      </c>
    </row>
    <row r="350" spans="1:16" ht="12.75">
      <c r="A350">
        <v>62300</v>
      </c>
      <c r="B350">
        <v>1</v>
      </c>
      <c r="C350">
        <v>52</v>
      </c>
      <c r="D350" t="s">
        <v>21</v>
      </c>
      <c r="E350">
        <v>8535</v>
      </c>
      <c r="F350">
        <v>7436</v>
      </c>
      <c r="G350">
        <v>7288</v>
      </c>
      <c r="H350">
        <v>7747</v>
      </c>
      <c r="I350">
        <v>8443</v>
      </c>
      <c r="J350">
        <v>10429</v>
      </c>
      <c r="K350">
        <v>12914</v>
      </c>
      <c r="L350">
        <v>16691</v>
      </c>
      <c r="M350">
        <v>22589</v>
      </c>
      <c r="N350">
        <v>23681</v>
      </c>
      <c r="O350">
        <v>29270</v>
      </c>
      <c r="P350">
        <v>27441</v>
      </c>
    </row>
    <row r="351" spans="1:16" ht="12.75">
      <c r="A351">
        <v>62300</v>
      </c>
      <c r="B351">
        <v>2</v>
      </c>
      <c r="D351" t="s">
        <v>21</v>
      </c>
      <c r="E351">
        <v>25256</v>
      </c>
      <c r="F351">
        <v>25268</v>
      </c>
      <c r="G351">
        <v>24644</v>
      </c>
      <c r="H351">
        <v>25057</v>
      </c>
      <c r="I351">
        <v>23576</v>
      </c>
      <c r="J351">
        <v>21789</v>
      </c>
      <c r="K351">
        <v>19951</v>
      </c>
      <c r="L351">
        <v>18486</v>
      </c>
      <c r="M351">
        <v>17290</v>
      </c>
      <c r="N351">
        <v>13345</v>
      </c>
      <c r="O351">
        <v>10425</v>
      </c>
      <c r="P351">
        <v>8946</v>
      </c>
    </row>
    <row r="352" spans="1:16" ht="12.75">
      <c r="A352">
        <v>62400</v>
      </c>
      <c r="B352">
        <v>1</v>
      </c>
      <c r="C352">
        <v>62</v>
      </c>
      <c r="D352" t="s">
        <v>21</v>
      </c>
      <c r="E352">
        <v>7962</v>
      </c>
      <c r="F352">
        <v>7188</v>
      </c>
      <c r="G352">
        <v>7000</v>
      </c>
      <c r="H352">
        <v>7103</v>
      </c>
      <c r="I352">
        <v>6980</v>
      </c>
      <c r="J352">
        <v>8147</v>
      </c>
      <c r="K352">
        <v>9995</v>
      </c>
      <c r="L352">
        <v>11662</v>
      </c>
      <c r="M352">
        <v>13712</v>
      </c>
      <c r="N352">
        <v>18320</v>
      </c>
      <c r="O352">
        <v>19452</v>
      </c>
      <c r="P352">
        <v>20125</v>
      </c>
    </row>
    <row r="353" spans="1:16" ht="12.75">
      <c r="A353">
        <v>62400</v>
      </c>
      <c r="B353">
        <v>2</v>
      </c>
      <c r="D353" t="s">
        <v>21</v>
      </c>
      <c r="E353">
        <v>18941</v>
      </c>
      <c r="F353">
        <v>19159</v>
      </c>
      <c r="G353">
        <v>19524</v>
      </c>
      <c r="H353">
        <v>19630</v>
      </c>
      <c r="I353">
        <v>18662</v>
      </c>
      <c r="J353">
        <v>18044</v>
      </c>
      <c r="K353">
        <v>16223</v>
      </c>
      <c r="L353">
        <v>15351</v>
      </c>
      <c r="M353">
        <v>15046</v>
      </c>
      <c r="N353">
        <v>12574</v>
      </c>
      <c r="O353">
        <v>9750</v>
      </c>
      <c r="P353">
        <v>8693</v>
      </c>
    </row>
    <row r="354" spans="1:16" ht="12.75">
      <c r="A354">
        <v>62500</v>
      </c>
      <c r="B354">
        <v>1</v>
      </c>
      <c r="C354">
        <v>72</v>
      </c>
      <c r="D354" t="s">
        <v>21</v>
      </c>
      <c r="E354">
        <v>7694</v>
      </c>
      <c r="F354">
        <v>7033</v>
      </c>
      <c r="G354">
        <v>6907</v>
      </c>
      <c r="H354">
        <v>6927</v>
      </c>
      <c r="I354">
        <v>7081</v>
      </c>
      <c r="J354">
        <v>7771</v>
      </c>
      <c r="K354">
        <v>8619</v>
      </c>
      <c r="L354">
        <v>8837</v>
      </c>
      <c r="M354">
        <v>9347</v>
      </c>
      <c r="N354">
        <v>10733</v>
      </c>
      <c r="O354">
        <v>15039</v>
      </c>
      <c r="P354">
        <v>16832</v>
      </c>
    </row>
    <row r="355" spans="1:16" ht="12.75">
      <c r="A355">
        <v>62500</v>
      </c>
      <c r="B355">
        <v>2</v>
      </c>
      <c r="D355" t="s">
        <v>21</v>
      </c>
      <c r="E355">
        <v>16893</v>
      </c>
      <c r="F355">
        <v>17080</v>
      </c>
      <c r="G355">
        <v>17247</v>
      </c>
      <c r="H355">
        <v>16471</v>
      </c>
      <c r="I355">
        <v>16246</v>
      </c>
      <c r="J355">
        <v>16691</v>
      </c>
      <c r="K355">
        <v>11779</v>
      </c>
      <c r="L355">
        <v>10627</v>
      </c>
      <c r="M355">
        <v>10143</v>
      </c>
      <c r="N355">
        <v>9152</v>
      </c>
      <c r="O355">
        <v>8154</v>
      </c>
      <c r="P355">
        <v>7928</v>
      </c>
    </row>
    <row r="356" spans="1:16" ht="12.75">
      <c r="A356">
        <v>62600</v>
      </c>
      <c r="B356">
        <v>1</v>
      </c>
      <c r="C356">
        <v>12</v>
      </c>
      <c r="D356" t="s">
        <v>21</v>
      </c>
      <c r="E356">
        <v>7382</v>
      </c>
      <c r="F356">
        <v>7202</v>
      </c>
      <c r="G356">
        <v>8270</v>
      </c>
      <c r="H356">
        <v>8450</v>
      </c>
      <c r="I356">
        <v>8797</v>
      </c>
      <c r="J356">
        <v>10325</v>
      </c>
      <c r="K356">
        <v>12743</v>
      </c>
      <c r="L356">
        <v>17213</v>
      </c>
      <c r="M356">
        <v>19724</v>
      </c>
      <c r="N356">
        <v>26239</v>
      </c>
      <c r="O356">
        <v>28683</v>
      </c>
      <c r="P356">
        <v>26130</v>
      </c>
    </row>
    <row r="357" spans="1:16" ht="12.75">
      <c r="A357">
        <v>62600</v>
      </c>
      <c r="B357">
        <v>2</v>
      </c>
      <c r="D357" t="s">
        <v>21</v>
      </c>
      <c r="E357">
        <v>26505</v>
      </c>
      <c r="F357">
        <v>29660</v>
      </c>
      <c r="G357">
        <v>27174</v>
      </c>
      <c r="H357">
        <v>25708</v>
      </c>
      <c r="I357">
        <v>24455</v>
      </c>
      <c r="J357">
        <v>21921</v>
      </c>
      <c r="K357">
        <v>18786</v>
      </c>
      <c r="L357">
        <v>17788</v>
      </c>
      <c r="M357">
        <v>17235</v>
      </c>
      <c r="N357">
        <v>12906</v>
      </c>
      <c r="O357">
        <v>9969</v>
      </c>
      <c r="P357">
        <v>8514</v>
      </c>
    </row>
    <row r="358" spans="1:16" ht="12.75">
      <c r="A358">
        <v>62700</v>
      </c>
      <c r="B358">
        <v>1</v>
      </c>
      <c r="C358">
        <v>22</v>
      </c>
      <c r="D358" t="s">
        <v>21</v>
      </c>
      <c r="E358">
        <v>7544</v>
      </c>
      <c r="F358">
        <v>7391</v>
      </c>
      <c r="G358">
        <v>7322</v>
      </c>
      <c r="H358">
        <v>7565</v>
      </c>
      <c r="I358">
        <v>8833</v>
      </c>
      <c r="J358">
        <v>9715</v>
      </c>
      <c r="K358">
        <v>12425</v>
      </c>
      <c r="L358">
        <v>16601</v>
      </c>
      <c r="M358">
        <v>20490</v>
      </c>
      <c r="N358">
        <v>25748</v>
      </c>
      <c r="O358">
        <v>28570</v>
      </c>
      <c r="P358">
        <v>28623</v>
      </c>
    </row>
    <row r="359" spans="1:16" ht="12.75">
      <c r="A359">
        <v>62700</v>
      </c>
      <c r="B359">
        <v>2</v>
      </c>
      <c r="D359" t="s">
        <v>21</v>
      </c>
      <c r="E359">
        <v>28566</v>
      </c>
      <c r="F359">
        <v>31699</v>
      </c>
      <c r="G359">
        <v>27501</v>
      </c>
      <c r="H359">
        <v>25270</v>
      </c>
      <c r="I359">
        <v>25134</v>
      </c>
      <c r="J359">
        <v>22277</v>
      </c>
      <c r="K359">
        <v>20507</v>
      </c>
      <c r="L359">
        <v>18804</v>
      </c>
      <c r="M359">
        <v>16240</v>
      </c>
      <c r="N359">
        <v>12432</v>
      </c>
      <c r="O359">
        <v>9849</v>
      </c>
      <c r="P359">
        <v>8321</v>
      </c>
    </row>
    <row r="360" spans="1:16" ht="12.75">
      <c r="A360">
        <v>62800</v>
      </c>
      <c r="B360">
        <v>1</v>
      </c>
      <c r="C360">
        <v>32</v>
      </c>
      <c r="D360" t="s">
        <v>21</v>
      </c>
      <c r="E360">
        <v>7393</v>
      </c>
      <c r="F360">
        <v>7137</v>
      </c>
      <c r="G360">
        <v>6910</v>
      </c>
      <c r="H360">
        <v>7100</v>
      </c>
      <c r="I360">
        <v>8023</v>
      </c>
      <c r="J360">
        <v>9415</v>
      </c>
      <c r="K360">
        <v>12607</v>
      </c>
      <c r="L360">
        <v>15811</v>
      </c>
      <c r="M360">
        <v>19090</v>
      </c>
      <c r="N360">
        <v>22410</v>
      </c>
      <c r="O360">
        <v>24831</v>
      </c>
      <c r="P360">
        <v>26100</v>
      </c>
    </row>
    <row r="361" spans="1:16" ht="12.75">
      <c r="A361">
        <v>62800</v>
      </c>
      <c r="B361">
        <v>2</v>
      </c>
      <c r="D361" t="s">
        <v>21</v>
      </c>
      <c r="E361">
        <v>25890</v>
      </c>
      <c r="F361">
        <v>25808</v>
      </c>
      <c r="G361">
        <v>25782</v>
      </c>
      <c r="H361">
        <v>24351</v>
      </c>
      <c r="I361">
        <v>23220</v>
      </c>
      <c r="J361">
        <v>21605</v>
      </c>
      <c r="K361">
        <v>21388</v>
      </c>
      <c r="L361">
        <v>20229</v>
      </c>
      <c r="M361">
        <v>18631</v>
      </c>
      <c r="N361">
        <v>14771</v>
      </c>
      <c r="O361">
        <v>10954</v>
      </c>
      <c r="P361">
        <v>9815</v>
      </c>
    </row>
    <row r="362" spans="1:16" ht="12.75">
      <c r="A362">
        <v>62900</v>
      </c>
      <c r="B362">
        <v>1</v>
      </c>
      <c r="C362">
        <v>42</v>
      </c>
      <c r="D362" t="s">
        <v>21</v>
      </c>
      <c r="E362">
        <v>8790</v>
      </c>
      <c r="F362">
        <v>8550</v>
      </c>
      <c r="G362">
        <v>8333</v>
      </c>
      <c r="H362">
        <v>8230</v>
      </c>
      <c r="I362">
        <v>8690</v>
      </c>
      <c r="J362">
        <v>10204</v>
      </c>
      <c r="K362">
        <v>12886</v>
      </c>
      <c r="L362">
        <v>17211</v>
      </c>
      <c r="M362">
        <v>22543</v>
      </c>
      <c r="N362">
        <v>23811</v>
      </c>
      <c r="O362">
        <v>24718</v>
      </c>
      <c r="P362">
        <v>25965</v>
      </c>
    </row>
    <row r="363" spans="1:16" ht="12.75">
      <c r="A363">
        <v>62900</v>
      </c>
      <c r="B363">
        <v>2</v>
      </c>
      <c r="D363" t="s">
        <v>21</v>
      </c>
      <c r="E363">
        <v>25461</v>
      </c>
      <c r="F363">
        <v>25709</v>
      </c>
      <c r="G363">
        <v>28950</v>
      </c>
      <c r="H363">
        <v>24638</v>
      </c>
      <c r="I363">
        <v>23446</v>
      </c>
      <c r="J363">
        <v>21535</v>
      </c>
      <c r="K363">
        <v>19455</v>
      </c>
      <c r="L363">
        <v>18306</v>
      </c>
      <c r="M363">
        <v>17007</v>
      </c>
      <c r="N363">
        <v>13454</v>
      </c>
      <c r="O363">
        <v>10243</v>
      </c>
      <c r="P363">
        <v>8618</v>
      </c>
    </row>
    <row r="364" spans="1:16" ht="12.75">
      <c r="A364">
        <v>63000</v>
      </c>
      <c r="B364">
        <v>1</v>
      </c>
      <c r="C364">
        <v>52</v>
      </c>
      <c r="D364" t="s">
        <v>21</v>
      </c>
      <c r="E364">
        <v>7696</v>
      </c>
      <c r="F364">
        <v>7459</v>
      </c>
      <c r="G364">
        <v>7382</v>
      </c>
      <c r="H364">
        <v>7501</v>
      </c>
      <c r="I364">
        <v>8387</v>
      </c>
      <c r="J364">
        <v>9293</v>
      </c>
      <c r="K364">
        <v>11857</v>
      </c>
      <c r="L364">
        <v>16089</v>
      </c>
      <c r="M364">
        <v>22693</v>
      </c>
      <c r="N364">
        <v>21889</v>
      </c>
      <c r="O364">
        <v>23410</v>
      </c>
      <c r="P364">
        <v>22687</v>
      </c>
    </row>
    <row r="365" spans="1:16" ht="12.75">
      <c r="A365">
        <v>63000</v>
      </c>
      <c r="B365">
        <v>2</v>
      </c>
      <c r="D365" t="s">
        <v>21</v>
      </c>
      <c r="E365">
        <v>23230</v>
      </c>
      <c r="F365">
        <v>23502</v>
      </c>
      <c r="G365">
        <v>23955</v>
      </c>
      <c r="H365">
        <v>23167</v>
      </c>
      <c r="I365">
        <v>21486</v>
      </c>
      <c r="J365">
        <v>19841</v>
      </c>
      <c r="K365">
        <v>17825</v>
      </c>
      <c r="L365">
        <v>18078</v>
      </c>
      <c r="M365">
        <v>17030</v>
      </c>
      <c r="N365">
        <v>12668</v>
      </c>
      <c r="O365">
        <v>9482</v>
      </c>
      <c r="P365">
        <v>8343</v>
      </c>
    </row>
    <row r="366" spans="1:16" ht="12.75">
      <c r="A366">
        <v>70100</v>
      </c>
      <c r="B366">
        <v>1</v>
      </c>
      <c r="C366">
        <v>62</v>
      </c>
      <c r="D366" t="s">
        <v>21</v>
      </c>
      <c r="E366">
        <v>8301</v>
      </c>
      <c r="F366">
        <v>8034</v>
      </c>
      <c r="G366">
        <v>7626</v>
      </c>
      <c r="H366">
        <v>7372</v>
      </c>
      <c r="I366">
        <v>7565</v>
      </c>
      <c r="J366">
        <v>8440</v>
      </c>
      <c r="K366">
        <v>9439</v>
      </c>
      <c r="L366">
        <v>10483</v>
      </c>
      <c r="M366">
        <v>13398</v>
      </c>
      <c r="N366">
        <v>18015</v>
      </c>
      <c r="O366">
        <v>20476</v>
      </c>
      <c r="P366">
        <v>20512</v>
      </c>
    </row>
    <row r="367" spans="1:16" ht="12.75">
      <c r="A367">
        <v>70100</v>
      </c>
      <c r="B367">
        <v>2</v>
      </c>
      <c r="D367" t="s">
        <v>21</v>
      </c>
      <c r="E367">
        <v>19904</v>
      </c>
      <c r="F367">
        <v>20393</v>
      </c>
      <c r="G367">
        <v>19841</v>
      </c>
      <c r="H367">
        <v>20210</v>
      </c>
      <c r="I367">
        <v>20291</v>
      </c>
      <c r="J367">
        <v>20400</v>
      </c>
      <c r="K367">
        <v>17782</v>
      </c>
      <c r="L367">
        <v>16408</v>
      </c>
      <c r="M367">
        <v>16088</v>
      </c>
      <c r="N367">
        <v>12921</v>
      </c>
      <c r="O367">
        <v>10323</v>
      </c>
      <c r="P367">
        <v>9595</v>
      </c>
    </row>
    <row r="368" spans="1:16" ht="12.75">
      <c r="A368">
        <v>70200</v>
      </c>
      <c r="B368">
        <v>1</v>
      </c>
      <c r="C368">
        <v>72</v>
      </c>
      <c r="D368" t="s">
        <v>21</v>
      </c>
      <c r="E368">
        <v>8347</v>
      </c>
      <c r="F368">
        <v>7911</v>
      </c>
      <c r="G368">
        <v>7643</v>
      </c>
      <c r="H368">
        <v>7597</v>
      </c>
      <c r="I368">
        <v>7651</v>
      </c>
      <c r="J368">
        <v>8307</v>
      </c>
      <c r="K368">
        <v>10050</v>
      </c>
      <c r="L368">
        <v>10032</v>
      </c>
      <c r="M368">
        <v>9838</v>
      </c>
      <c r="N368">
        <v>12779</v>
      </c>
      <c r="O368">
        <v>15994</v>
      </c>
      <c r="P368">
        <v>18208</v>
      </c>
    </row>
    <row r="369" spans="1:16" ht="12.75">
      <c r="A369">
        <v>70200</v>
      </c>
      <c r="B369">
        <v>2</v>
      </c>
      <c r="D369" t="s">
        <v>21</v>
      </c>
      <c r="E369">
        <v>19123</v>
      </c>
      <c r="F369">
        <v>20879</v>
      </c>
      <c r="G369">
        <v>19346</v>
      </c>
      <c r="H369">
        <v>18615</v>
      </c>
      <c r="I369">
        <v>19745</v>
      </c>
      <c r="J369">
        <v>17416</v>
      </c>
      <c r="K369">
        <v>13948</v>
      </c>
      <c r="L369">
        <v>12238</v>
      </c>
      <c r="M369">
        <v>11502</v>
      </c>
      <c r="N369">
        <v>10278</v>
      </c>
      <c r="O369">
        <v>9386</v>
      </c>
      <c r="P369">
        <v>9021</v>
      </c>
    </row>
    <row r="370" spans="1:16" ht="12.75">
      <c r="A370">
        <v>70300</v>
      </c>
      <c r="B370">
        <v>1</v>
      </c>
      <c r="C370">
        <v>12</v>
      </c>
      <c r="D370" t="s">
        <v>21</v>
      </c>
      <c r="E370">
        <v>8656</v>
      </c>
      <c r="F370">
        <v>8949</v>
      </c>
      <c r="G370">
        <v>8453</v>
      </c>
      <c r="H370">
        <v>8931</v>
      </c>
      <c r="I370">
        <v>9085</v>
      </c>
      <c r="J370">
        <v>9034</v>
      </c>
      <c r="K370">
        <v>11722</v>
      </c>
      <c r="L370">
        <v>15329</v>
      </c>
      <c r="M370">
        <v>22006</v>
      </c>
      <c r="N370">
        <v>23617</v>
      </c>
      <c r="O370">
        <v>28310</v>
      </c>
      <c r="P370">
        <v>28510</v>
      </c>
    </row>
    <row r="371" spans="1:16" ht="12.75">
      <c r="A371">
        <v>70300</v>
      </c>
      <c r="B371">
        <v>2</v>
      </c>
      <c r="D371" t="s">
        <v>21</v>
      </c>
      <c r="E371">
        <v>25863</v>
      </c>
      <c r="F371">
        <v>25130</v>
      </c>
      <c r="G371">
        <v>24669</v>
      </c>
      <c r="H371">
        <v>24951</v>
      </c>
      <c r="I371">
        <v>23901</v>
      </c>
      <c r="J371">
        <v>22658</v>
      </c>
      <c r="K371">
        <v>20561</v>
      </c>
      <c r="L371">
        <v>20647</v>
      </c>
      <c r="M371">
        <v>17051</v>
      </c>
      <c r="N371">
        <v>12696</v>
      </c>
      <c r="O371">
        <v>9660</v>
      </c>
      <c r="P371">
        <v>8899</v>
      </c>
    </row>
    <row r="372" spans="1:16" ht="12.75">
      <c r="A372">
        <v>70400</v>
      </c>
      <c r="B372">
        <v>1</v>
      </c>
      <c r="C372">
        <v>81</v>
      </c>
      <c r="D372" t="s">
        <v>21</v>
      </c>
      <c r="E372">
        <v>8247</v>
      </c>
      <c r="F372">
        <v>7955</v>
      </c>
      <c r="G372">
        <v>7641</v>
      </c>
      <c r="H372">
        <v>7652</v>
      </c>
      <c r="I372">
        <v>7871</v>
      </c>
      <c r="J372">
        <v>9359</v>
      </c>
      <c r="K372">
        <v>11007</v>
      </c>
      <c r="L372">
        <v>10933</v>
      </c>
      <c r="M372">
        <v>11670</v>
      </c>
      <c r="N372">
        <v>15122</v>
      </c>
      <c r="O372">
        <v>18587</v>
      </c>
      <c r="P372">
        <v>18910</v>
      </c>
    </row>
    <row r="373" spans="1:16" ht="12.75">
      <c r="A373">
        <v>70400</v>
      </c>
      <c r="B373">
        <v>2</v>
      </c>
      <c r="D373" t="s">
        <v>21</v>
      </c>
      <c r="E373">
        <v>19306</v>
      </c>
      <c r="F373">
        <v>18994</v>
      </c>
      <c r="G373">
        <v>18649</v>
      </c>
      <c r="H373">
        <v>20217</v>
      </c>
      <c r="I373">
        <v>19477</v>
      </c>
      <c r="J373">
        <v>16970</v>
      </c>
      <c r="K373">
        <v>14233</v>
      </c>
      <c r="L373">
        <v>12122</v>
      </c>
      <c r="M373">
        <v>10767</v>
      </c>
      <c r="N373">
        <v>10182</v>
      </c>
      <c r="O373">
        <v>9139</v>
      </c>
      <c r="P373">
        <v>9251</v>
      </c>
    </row>
    <row r="374" spans="1:16" ht="12.75">
      <c r="A374">
        <v>70500</v>
      </c>
      <c r="B374">
        <v>1</v>
      </c>
      <c r="C374">
        <v>32</v>
      </c>
      <c r="D374" t="s">
        <v>21</v>
      </c>
      <c r="E374">
        <v>8236</v>
      </c>
      <c r="F374">
        <v>7980</v>
      </c>
      <c r="G374">
        <v>7843</v>
      </c>
      <c r="H374">
        <v>7893</v>
      </c>
      <c r="I374">
        <v>9890</v>
      </c>
      <c r="J374">
        <v>10064</v>
      </c>
      <c r="K374">
        <v>12225</v>
      </c>
      <c r="L374">
        <v>15797</v>
      </c>
      <c r="M374">
        <v>19251</v>
      </c>
      <c r="N374">
        <v>23361</v>
      </c>
      <c r="O374">
        <v>24993</v>
      </c>
      <c r="P374">
        <v>30411</v>
      </c>
    </row>
    <row r="375" spans="1:16" ht="12.75">
      <c r="A375">
        <v>70500</v>
      </c>
      <c r="B375">
        <v>2</v>
      </c>
      <c r="D375" t="s">
        <v>21</v>
      </c>
      <c r="E375">
        <v>25478</v>
      </c>
      <c r="F375">
        <v>24934</v>
      </c>
      <c r="G375">
        <v>24599</v>
      </c>
      <c r="H375">
        <v>25104</v>
      </c>
      <c r="I375">
        <v>24496</v>
      </c>
      <c r="J375">
        <v>23324</v>
      </c>
      <c r="K375">
        <v>20655</v>
      </c>
      <c r="L375">
        <v>18534</v>
      </c>
      <c r="M375">
        <v>16016</v>
      </c>
      <c r="N375">
        <v>11928</v>
      </c>
      <c r="O375">
        <v>9224</v>
      </c>
      <c r="P375">
        <v>8482</v>
      </c>
    </row>
    <row r="376" spans="1:16" ht="12.75">
      <c r="A376">
        <v>70600</v>
      </c>
      <c r="B376">
        <v>1</v>
      </c>
      <c r="C376">
        <v>42</v>
      </c>
      <c r="D376" t="s">
        <v>21</v>
      </c>
      <c r="E376">
        <v>7819</v>
      </c>
      <c r="F376">
        <v>7619</v>
      </c>
      <c r="G376">
        <v>7416</v>
      </c>
      <c r="H376">
        <v>8341</v>
      </c>
      <c r="I376">
        <v>9331</v>
      </c>
      <c r="J376">
        <v>9510</v>
      </c>
      <c r="K376">
        <v>11930</v>
      </c>
      <c r="L376">
        <v>15068</v>
      </c>
      <c r="M376">
        <v>18169</v>
      </c>
      <c r="N376">
        <v>22853</v>
      </c>
      <c r="O376">
        <v>28656</v>
      </c>
      <c r="P376">
        <v>28397</v>
      </c>
    </row>
    <row r="377" spans="1:16" ht="12.75">
      <c r="A377">
        <v>70600</v>
      </c>
      <c r="B377">
        <v>2</v>
      </c>
      <c r="D377" t="s">
        <v>21</v>
      </c>
      <c r="E377">
        <v>27223</v>
      </c>
      <c r="F377">
        <v>27621</v>
      </c>
      <c r="G377">
        <v>27837</v>
      </c>
      <c r="H377">
        <v>24453</v>
      </c>
      <c r="I377">
        <v>23935</v>
      </c>
      <c r="J377">
        <v>22621</v>
      </c>
      <c r="K377">
        <v>19698</v>
      </c>
      <c r="L377">
        <v>18485</v>
      </c>
      <c r="M377">
        <v>17092</v>
      </c>
      <c r="N377">
        <v>12460</v>
      </c>
      <c r="O377">
        <v>9802</v>
      </c>
      <c r="P377">
        <v>8490</v>
      </c>
    </row>
    <row r="378" spans="1:16" ht="12.75">
      <c r="A378">
        <v>70700</v>
      </c>
      <c r="B378">
        <v>1</v>
      </c>
      <c r="C378">
        <v>52</v>
      </c>
      <c r="D378" t="s">
        <v>21</v>
      </c>
      <c r="E378">
        <v>7961</v>
      </c>
      <c r="F378">
        <v>7688</v>
      </c>
      <c r="G378">
        <v>7528</v>
      </c>
      <c r="H378">
        <v>7628</v>
      </c>
      <c r="I378">
        <v>9061</v>
      </c>
      <c r="J378">
        <v>9583</v>
      </c>
      <c r="K378">
        <v>12214</v>
      </c>
      <c r="L378">
        <v>15122</v>
      </c>
      <c r="M378">
        <v>17884</v>
      </c>
      <c r="N378">
        <v>21387</v>
      </c>
      <c r="O378">
        <v>23712</v>
      </c>
      <c r="P378">
        <v>25514</v>
      </c>
    </row>
    <row r="379" spans="1:16" ht="12.75">
      <c r="A379">
        <v>70700</v>
      </c>
      <c r="B379">
        <v>2</v>
      </c>
      <c r="D379" t="s">
        <v>21</v>
      </c>
      <c r="E379">
        <v>24291</v>
      </c>
      <c r="F379">
        <v>23393</v>
      </c>
      <c r="G379">
        <v>24528</v>
      </c>
      <c r="H379">
        <v>23907</v>
      </c>
      <c r="I379">
        <v>23308</v>
      </c>
      <c r="J379">
        <v>21034</v>
      </c>
      <c r="K379">
        <v>17775</v>
      </c>
      <c r="L379">
        <v>17861</v>
      </c>
      <c r="M379">
        <v>16949</v>
      </c>
      <c r="N379">
        <v>13969</v>
      </c>
      <c r="O379">
        <v>11460</v>
      </c>
      <c r="P379">
        <v>10147</v>
      </c>
    </row>
    <row r="380" spans="1:16" ht="12.75">
      <c r="A380">
        <v>70800</v>
      </c>
      <c r="B380">
        <v>1</v>
      </c>
      <c r="C380">
        <v>62</v>
      </c>
      <c r="D380" t="s">
        <v>21</v>
      </c>
      <c r="E380">
        <v>9440</v>
      </c>
      <c r="F380">
        <v>8855</v>
      </c>
      <c r="G380">
        <v>8026</v>
      </c>
      <c r="H380">
        <v>7856</v>
      </c>
      <c r="I380">
        <v>7886</v>
      </c>
      <c r="J380">
        <v>8676</v>
      </c>
      <c r="K380">
        <v>9775</v>
      </c>
      <c r="L380">
        <v>10730</v>
      </c>
      <c r="M380">
        <v>13273</v>
      </c>
      <c r="N380">
        <v>17628</v>
      </c>
      <c r="O380">
        <v>19515</v>
      </c>
      <c r="P380">
        <v>19697</v>
      </c>
    </row>
    <row r="381" spans="1:16" ht="12.75">
      <c r="A381">
        <v>70800</v>
      </c>
      <c r="B381">
        <v>2</v>
      </c>
      <c r="D381" t="s">
        <v>21</v>
      </c>
      <c r="E381">
        <v>20484</v>
      </c>
      <c r="F381">
        <v>20001</v>
      </c>
      <c r="G381">
        <v>19708</v>
      </c>
      <c r="H381">
        <v>20589</v>
      </c>
      <c r="I381">
        <v>19646</v>
      </c>
      <c r="J381">
        <v>18965</v>
      </c>
      <c r="K381">
        <v>17515</v>
      </c>
      <c r="L381">
        <v>16871</v>
      </c>
      <c r="M381">
        <v>16351</v>
      </c>
      <c r="N381">
        <v>12776</v>
      </c>
      <c r="O381">
        <v>10307</v>
      </c>
      <c r="P381">
        <v>9281</v>
      </c>
    </row>
    <row r="382" spans="1:16" ht="12.75">
      <c r="A382">
        <v>70900</v>
      </c>
      <c r="B382">
        <v>1</v>
      </c>
      <c r="C382">
        <v>72</v>
      </c>
      <c r="D382" t="s">
        <v>21</v>
      </c>
      <c r="E382">
        <v>8433</v>
      </c>
      <c r="F382">
        <v>8168</v>
      </c>
      <c r="G382">
        <v>7935</v>
      </c>
      <c r="H382">
        <v>8026</v>
      </c>
      <c r="I382">
        <v>8599</v>
      </c>
      <c r="J382">
        <v>9068</v>
      </c>
      <c r="K382">
        <v>9830</v>
      </c>
      <c r="L382">
        <v>10689</v>
      </c>
      <c r="M382">
        <v>10553</v>
      </c>
      <c r="N382">
        <v>11435</v>
      </c>
      <c r="O382">
        <v>15477</v>
      </c>
      <c r="P382">
        <v>16274</v>
      </c>
    </row>
    <row r="383" spans="1:16" ht="12.75">
      <c r="A383">
        <v>70900</v>
      </c>
      <c r="B383">
        <v>2</v>
      </c>
      <c r="D383" t="s">
        <v>21</v>
      </c>
      <c r="E383">
        <v>17444</v>
      </c>
      <c r="F383">
        <v>17975</v>
      </c>
      <c r="G383">
        <v>17813</v>
      </c>
      <c r="H383">
        <v>17854</v>
      </c>
      <c r="I383">
        <v>18421</v>
      </c>
      <c r="J383">
        <v>16515</v>
      </c>
      <c r="K383">
        <v>13151</v>
      </c>
      <c r="L383">
        <v>12040</v>
      </c>
      <c r="M383">
        <v>10970</v>
      </c>
      <c r="N383">
        <v>10480</v>
      </c>
      <c r="O383">
        <v>9052</v>
      </c>
      <c r="P383">
        <v>8788</v>
      </c>
    </row>
    <row r="384" spans="1:16" ht="12.75">
      <c r="A384">
        <v>71000</v>
      </c>
      <c r="B384">
        <v>1</v>
      </c>
      <c r="C384">
        <v>12</v>
      </c>
      <c r="D384" t="s">
        <v>21</v>
      </c>
      <c r="E384">
        <v>8554</v>
      </c>
      <c r="F384">
        <v>8262</v>
      </c>
      <c r="G384">
        <v>8493</v>
      </c>
      <c r="H384">
        <v>9046</v>
      </c>
      <c r="I384">
        <v>10079</v>
      </c>
      <c r="J384">
        <v>11108</v>
      </c>
      <c r="K384">
        <v>13508</v>
      </c>
      <c r="L384">
        <v>18566</v>
      </c>
      <c r="M384">
        <v>24099</v>
      </c>
      <c r="N384">
        <v>24220</v>
      </c>
      <c r="O384">
        <v>28329</v>
      </c>
      <c r="P384">
        <v>30472</v>
      </c>
    </row>
    <row r="385" spans="1:16" ht="12.75">
      <c r="A385">
        <v>71000</v>
      </c>
      <c r="B385">
        <v>2</v>
      </c>
      <c r="D385" t="s">
        <v>21</v>
      </c>
      <c r="E385">
        <v>27205</v>
      </c>
      <c r="F385">
        <v>28863</v>
      </c>
      <c r="G385">
        <v>28351</v>
      </c>
      <c r="H385">
        <v>27303</v>
      </c>
      <c r="I385">
        <v>25886</v>
      </c>
      <c r="J385">
        <v>24217</v>
      </c>
      <c r="K385">
        <v>21858</v>
      </c>
      <c r="L385">
        <v>20932</v>
      </c>
      <c r="M385">
        <v>18510</v>
      </c>
      <c r="N385">
        <v>15450</v>
      </c>
      <c r="O385">
        <v>12362</v>
      </c>
      <c r="P385">
        <v>10682</v>
      </c>
    </row>
    <row r="386" spans="1:16" ht="12.75">
      <c r="A386">
        <v>71100</v>
      </c>
      <c r="B386">
        <v>1</v>
      </c>
      <c r="C386">
        <v>22</v>
      </c>
      <c r="D386" t="s">
        <v>21</v>
      </c>
      <c r="E386">
        <v>9749</v>
      </c>
      <c r="F386">
        <v>8979</v>
      </c>
      <c r="G386">
        <v>8312</v>
      </c>
      <c r="H386">
        <v>8601</v>
      </c>
      <c r="I386">
        <v>9335</v>
      </c>
      <c r="J386">
        <v>11063</v>
      </c>
      <c r="K386">
        <v>14158</v>
      </c>
      <c r="L386">
        <v>19854</v>
      </c>
      <c r="M386">
        <v>23318</v>
      </c>
      <c r="N386">
        <v>24522</v>
      </c>
      <c r="O386">
        <v>26728</v>
      </c>
      <c r="P386">
        <v>27061</v>
      </c>
    </row>
    <row r="387" spans="1:16" ht="12.75">
      <c r="A387">
        <v>71100</v>
      </c>
      <c r="B387">
        <v>2</v>
      </c>
      <c r="D387" t="s">
        <v>21</v>
      </c>
      <c r="E387">
        <v>27261</v>
      </c>
      <c r="F387">
        <v>26996</v>
      </c>
      <c r="G387">
        <v>27295</v>
      </c>
      <c r="H387">
        <v>28159</v>
      </c>
      <c r="I387">
        <v>26622</v>
      </c>
      <c r="J387">
        <v>23735</v>
      </c>
      <c r="K387">
        <v>21358</v>
      </c>
      <c r="L387">
        <v>20543</v>
      </c>
      <c r="M387">
        <v>18048</v>
      </c>
      <c r="N387">
        <v>15117</v>
      </c>
      <c r="O387">
        <v>11427</v>
      </c>
      <c r="P387">
        <v>10164</v>
      </c>
    </row>
    <row r="388" spans="1:16" ht="12.75">
      <c r="A388">
        <v>71200</v>
      </c>
      <c r="B388">
        <v>1</v>
      </c>
      <c r="C388">
        <v>32</v>
      </c>
      <c r="D388" t="s">
        <v>21</v>
      </c>
      <c r="E388">
        <v>9577</v>
      </c>
      <c r="F388">
        <v>8797</v>
      </c>
      <c r="G388">
        <v>8216</v>
      </c>
      <c r="H388">
        <v>8323</v>
      </c>
      <c r="I388">
        <v>9215</v>
      </c>
      <c r="J388">
        <v>10750</v>
      </c>
      <c r="K388">
        <v>13415</v>
      </c>
      <c r="L388">
        <v>18205</v>
      </c>
      <c r="M388">
        <v>24893</v>
      </c>
      <c r="N388">
        <v>25440</v>
      </c>
      <c r="O388">
        <v>26876</v>
      </c>
      <c r="P388">
        <v>28190</v>
      </c>
    </row>
    <row r="389" spans="1:16" ht="12.75">
      <c r="A389">
        <v>71200</v>
      </c>
      <c r="B389">
        <v>2</v>
      </c>
      <c r="D389" t="s">
        <v>21</v>
      </c>
      <c r="E389">
        <v>27654</v>
      </c>
      <c r="F389">
        <v>28579</v>
      </c>
      <c r="G389">
        <v>27514</v>
      </c>
      <c r="H389">
        <v>27651</v>
      </c>
      <c r="I389">
        <v>27283</v>
      </c>
      <c r="J389">
        <v>26377</v>
      </c>
      <c r="K389">
        <v>22683</v>
      </c>
      <c r="L389">
        <v>22174</v>
      </c>
      <c r="M389">
        <v>18305</v>
      </c>
      <c r="N389">
        <v>15912</v>
      </c>
      <c r="O389">
        <v>14542</v>
      </c>
      <c r="P389">
        <v>12930</v>
      </c>
    </row>
    <row r="390" spans="1:16" ht="12.75">
      <c r="A390">
        <v>71300</v>
      </c>
      <c r="B390">
        <v>1</v>
      </c>
      <c r="C390">
        <v>42</v>
      </c>
      <c r="D390" t="s">
        <v>21</v>
      </c>
      <c r="E390">
        <v>11692</v>
      </c>
      <c r="F390">
        <v>10676</v>
      </c>
      <c r="G390">
        <v>10550</v>
      </c>
      <c r="H390">
        <v>10655</v>
      </c>
      <c r="I390">
        <v>11815</v>
      </c>
      <c r="J390">
        <v>12914</v>
      </c>
      <c r="K390">
        <v>16159</v>
      </c>
      <c r="L390">
        <v>24164</v>
      </c>
      <c r="M390">
        <v>25412</v>
      </c>
      <c r="N390">
        <v>29946</v>
      </c>
      <c r="O390">
        <v>32130</v>
      </c>
      <c r="P390">
        <v>33446</v>
      </c>
    </row>
    <row r="391" spans="1:16" ht="12.75">
      <c r="A391">
        <v>71300</v>
      </c>
      <c r="B391">
        <v>2</v>
      </c>
      <c r="D391" t="s">
        <v>21</v>
      </c>
      <c r="E391">
        <v>29337</v>
      </c>
      <c r="F391">
        <v>29182</v>
      </c>
      <c r="G391">
        <v>29544</v>
      </c>
      <c r="H391">
        <v>28291</v>
      </c>
      <c r="I391">
        <v>27508</v>
      </c>
      <c r="J391">
        <v>24783</v>
      </c>
      <c r="K391">
        <v>20438</v>
      </c>
      <c r="L391">
        <v>19369</v>
      </c>
      <c r="M391">
        <v>17225</v>
      </c>
      <c r="N391">
        <v>14843</v>
      </c>
      <c r="O391">
        <v>14086</v>
      </c>
      <c r="P391">
        <v>14121</v>
      </c>
    </row>
    <row r="392" spans="1:16" ht="12.75">
      <c r="A392">
        <v>71400</v>
      </c>
      <c r="B392">
        <v>1</v>
      </c>
      <c r="C392">
        <v>52</v>
      </c>
      <c r="D392" t="s">
        <v>21</v>
      </c>
      <c r="E392">
        <v>13204</v>
      </c>
      <c r="F392">
        <v>11582</v>
      </c>
      <c r="G392">
        <v>11111</v>
      </c>
      <c r="H392">
        <v>10714</v>
      </c>
      <c r="I392">
        <v>11696</v>
      </c>
      <c r="J392">
        <v>13108</v>
      </c>
      <c r="K392">
        <v>15674</v>
      </c>
      <c r="L392">
        <v>19426</v>
      </c>
      <c r="M392">
        <v>23868</v>
      </c>
      <c r="N392">
        <v>31064</v>
      </c>
      <c r="O392">
        <v>33843</v>
      </c>
      <c r="P392">
        <v>34357</v>
      </c>
    </row>
    <row r="393" spans="1:16" ht="12.75">
      <c r="A393">
        <v>71400</v>
      </c>
      <c r="B393">
        <v>2</v>
      </c>
      <c r="D393" t="s">
        <v>21</v>
      </c>
      <c r="E393">
        <v>29715</v>
      </c>
      <c r="F393">
        <v>29408</v>
      </c>
      <c r="G393">
        <v>28887</v>
      </c>
      <c r="H393">
        <v>28365</v>
      </c>
      <c r="I393">
        <v>26895</v>
      </c>
      <c r="J393">
        <v>24535</v>
      </c>
      <c r="K393">
        <v>21639</v>
      </c>
      <c r="L393">
        <v>21848</v>
      </c>
      <c r="M393">
        <v>19826</v>
      </c>
      <c r="N393">
        <v>15664</v>
      </c>
      <c r="O393">
        <v>12420</v>
      </c>
      <c r="P393">
        <v>10403</v>
      </c>
    </row>
    <row r="394" spans="1:16" ht="12.75">
      <c r="A394">
        <v>71500</v>
      </c>
      <c r="B394">
        <v>1</v>
      </c>
      <c r="C394">
        <v>62</v>
      </c>
      <c r="D394" t="s">
        <v>21</v>
      </c>
      <c r="E394">
        <v>9511</v>
      </c>
      <c r="F394">
        <v>8950</v>
      </c>
      <c r="G394">
        <v>8776</v>
      </c>
      <c r="H394">
        <v>8721</v>
      </c>
      <c r="I394">
        <v>8970</v>
      </c>
      <c r="J394">
        <v>9986</v>
      </c>
      <c r="K394">
        <v>12570</v>
      </c>
      <c r="L394">
        <v>15730</v>
      </c>
      <c r="M394">
        <v>18519</v>
      </c>
      <c r="N394">
        <v>20986</v>
      </c>
      <c r="O394">
        <v>22659</v>
      </c>
      <c r="P394">
        <v>22175</v>
      </c>
    </row>
    <row r="395" spans="1:16" ht="12.75">
      <c r="A395">
        <v>71500</v>
      </c>
      <c r="B395">
        <v>2</v>
      </c>
      <c r="D395" t="s">
        <v>21</v>
      </c>
      <c r="E395">
        <v>22050</v>
      </c>
      <c r="F395">
        <v>22421</v>
      </c>
      <c r="G395">
        <v>22398</v>
      </c>
      <c r="H395">
        <v>21105</v>
      </c>
      <c r="I395">
        <v>21201</v>
      </c>
      <c r="J395">
        <v>19219</v>
      </c>
      <c r="K395">
        <v>17177</v>
      </c>
      <c r="L395">
        <v>17368</v>
      </c>
      <c r="M395">
        <v>17770</v>
      </c>
      <c r="N395">
        <v>14593</v>
      </c>
      <c r="O395">
        <v>11983</v>
      </c>
      <c r="P395">
        <v>9957</v>
      </c>
    </row>
    <row r="396" spans="1:16" ht="12.75">
      <c r="A396">
        <v>71600</v>
      </c>
      <c r="B396">
        <v>1</v>
      </c>
      <c r="C396">
        <v>72</v>
      </c>
      <c r="D396" t="s">
        <v>21</v>
      </c>
      <c r="E396">
        <v>9258</v>
      </c>
      <c r="F396">
        <v>8737</v>
      </c>
      <c r="G396">
        <v>8675</v>
      </c>
      <c r="H396">
        <v>8572</v>
      </c>
      <c r="I396">
        <v>8868</v>
      </c>
      <c r="J396">
        <v>9507</v>
      </c>
      <c r="K396">
        <v>10974</v>
      </c>
      <c r="L396">
        <v>10376</v>
      </c>
      <c r="M396">
        <v>11515</v>
      </c>
      <c r="N396">
        <v>13373</v>
      </c>
      <c r="O396">
        <v>16423</v>
      </c>
      <c r="P396">
        <v>17593</v>
      </c>
    </row>
    <row r="397" spans="1:16" ht="12.75">
      <c r="A397">
        <v>71600</v>
      </c>
      <c r="B397">
        <v>2</v>
      </c>
      <c r="D397" t="s">
        <v>21</v>
      </c>
      <c r="E397">
        <v>17641</v>
      </c>
      <c r="F397">
        <v>17701</v>
      </c>
      <c r="G397">
        <v>17892</v>
      </c>
      <c r="H397">
        <v>18180</v>
      </c>
      <c r="I397">
        <v>16677</v>
      </c>
      <c r="J397">
        <v>16332</v>
      </c>
      <c r="K397">
        <v>12866</v>
      </c>
      <c r="L397">
        <v>12652</v>
      </c>
      <c r="M397">
        <v>11244</v>
      </c>
      <c r="N397">
        <v>9858</v>
      </c>
      <c r="O397">
        <v>8952</v>
      </c>
      <c r="P397">
        <v>8919</v>
      </c>
    </row>
    <row r="398" spans="1:16" ht="12.75">
      <c r="A398">
        <v>71700</v>
      </c>
      <c r="B398">
        <v>1</v>
      </c>
      <c r="C398">
        <v>12</v>
      </c>
      <c r="D398" t="s">
        <v>21</v>
      </c>
      <c r="E398">
        <v>8647</v>
      </c>
      <c r="F398">
        <v>8279</v>
      </c>
      <c r="G398">
        <v>8546</v>
      </c>
      <c r="H398">
        <v>9176</v>
      </c>
      <c r="I398">
        <v>9732</v>
      </c>
      <c r="J398">
        <v>10595</v>
      </c>
      <c r="K398">
        <v>13525</v>
      </c>
      <c r="L398">
        <v>17013</v>
      </c>
      <c r="M398">
        <v>20058</v>
      </c>
      <c r="N398">
        <v>23830</v>
      </c>
      <c r="O398">
        <v>25018</v>
      </c>
      <c r="P398">
        <v>26461</v>
      </c>
    </row>
    <row r="399" spans="1:16" ht="12.75">
      <c r="A399">
        <v>71700</v>
      </c>
      <c r="B399">
        <v>2</v>
      </c>
      <c r="D399" t="s">
        <v>21</v>
      </c>
      <c r="E399">
        <v>26508</v>
      </c>
      <c r="F399">
        <v>26774</v>
      </c>
      <c r="G399">
        <v>26288</v>
      </c>
      <c r="H399">
        <v>24969</v>
      </c>
      <c r="I399">
        <v>24415</v>
      </c>
      <c r="J399">
        <v>22098</v>
      </c>
      <c r="K399">
        <v>19792</v>
      </c>
      <c r="L399">
        <v>19891</v>
      </c>
      <c r="M399">
        <v>17726</v>
      </c>
      <c r="N399">
        <v>14124</v>
      </c>
      <c r="O399">
        <v>10273</v>
      </c>
      <c r="P399">
        <v>9252</v>
      </c>
    </row>
    <row r="400" spans="1:16" ht="12.75">
      <c r="A400">
        <v>71800</v>
      </c>
      <c r="B400">
        <v>1</v>
      </c>
      <c r="C400">
        <v>22</v>
      </c>
      <c r="D400" t="s">
        <v>21</v>
      </c>
      <c r="E400">
        <v>8737</v>
      </c>
      <c r="F400">
        <v>7708</v>
      </c>
      <c r="G400">
        <v>7417</v>
      </c>
      <c r="H400">
        <v>7852</v>
      </c>
      <c r="I400">
        <v>8865</v>
      </c>
      <c r="J400">
        <v>10033</v>
      </c>
      <c r="K400">
        <v>13166</v>
      </c>
      <c r="L400">
        <v>17288</v>
      </c>
      <c r="M400">
        <v>20267</v>
      </c>
      <c r="N400">
        <v>23565</v>
      </c>
      <c r="O400">
        <v>25186</v>
      </c>
      <c r="P400">
        <v>26801</v>
      </c>
    </row>
    <row r="401" spans="1:16" ht="12.75">
      <c r="A401">
        <v>71800</v>
      </c>
      <c r="B401">
        <v>2</v>
      </c>
      <c r="D401" t="s">
        <v>21</v>
      </c>
      <c r="E401">
        <v>26894</v>
      </c>
      <c r="F401">
        <v>27613</v>
      </c>
      <c r="G401">
        <v>26862</v>
      </c>
      <c r="H401">
        <v>25878</v>
      </c>
      <c r="I401">
        <v>24449</v>
      </c>
      <c r="J401">
        <v>23400</v>
      </c>
      <c r="K401">
        <v>19850</v>
      </c>
      <c r="L401">
        <v>20086</v>
      </c>
      <c r="M401">
        <v>17465</v>
      </c>
      <c r="N401">
        <v>12831</v>
      </c>
      <c r="O401">
        <v>9936</v>
      </c>
      <c r="P401">
        <v>9001</v>
      </c>
    </row>
    <row r="402" spans="1:16" ht="12.75">
      <c r="A402">
        <v>71900</v>
      </c>
      <c r="B402">
        <v>1</v>
      </c>
      <c r="C402">
        <v>32</v>
      </c>
      <c r="D402" t="s">
        <v>21</v>
      </c>
      <c r="E402">
        <v>8332</v>
      </c>
      <c r="F402">
        <v>7439</v>
      </c>
      <c r="G402">
        <v>7202</v>
      </c>
      <c r="H402">
        <v>7484</v>
      </c>
      <c r="I402">
        <v>9057</v>
      </c>
      <c r="J402">
        <v>9585</v>
      </c>
      <c r="K402">
        <v>12380</v>
      </c>
      <c r="L402">
        <v>16298</v>
      </c>
      <c r="M402">
        <v>20975</v>
      </c>
      <c r="N402">
        <v>24903</v>
      </c>
      <c r="O402">
        <v>25396</v>
      </c>
      <c r="P402">
        <v>26118</v>
      </c>
    </row>
    <row r="403" spans="1:16" ht="12.75">
      <c r="A403">
        <v>71900</v>
      </c>
      <c r="B403">
        <v>2</v>
      </c>
      <c r="D403" t="s">
        <v>21</v>
      </c>
      <c r="E403">
        <v>25491</v>
      </c>
      <c r="F403">
        <v>25931</v>
      </c>
      <c r="G403">
        <v>26291</v>
      </c>
      <c r="H403">
        <v>26038</v>
      </c>
      <c r="I403">
        <v>24371</v>
      </c>
      <c r="J403">
        <v>21674</v>
      </c>
      <c r="K403">
        <v>19118</v>
      </c>
      <c r="L403">
        <v>19360</v>
      </c>
      <c r="M403">
        <v>17480</v>
      </c>
      <c r="N403">
        <v>13596</v>
      </c>
      <c r="O403">
        <v>11077</v>
      </c>
      <c r="P403">
        <v>9564</v>
      </c>
    </row>
    <row r="404" spans="1:16" ht="12.75">
      <c r="A404">
        <v>72000</v>
      </c>
      <c r="B404">
        <v>1</v>
      </c>
      <c r="C404">
        <v>42</v>
      </c>
      <c r="D404" t="s">
        <v>21</v>
      </c>
      <c r="E404">
        <v>8711</v>
      </c>
      <c r="F404">
        <v>7539</v>
      </c>
      <c r="G404">
        <v>7388</v>
      </c>
      <c r="H404">
        <v>8302</v>
      </c>
      <c r="I404">
        <v>9289</v>
      </c>
      <c r="J404">
        <v>9615</v>
      </c>
      <c r="K404">
        <v>12390</v>
      </c>
      <c r="L404">
        <v>15744</v>
      </c>
      <c r="M404">
        <v>18928</v>
      </c>
      <c r="N404">
        <v>23009</v>
      </c>
      <c r="O404">
        <v>25092</v>
      </c>
      <c r="P404">
        <v>25879</v>
      </c>
    </row>
    <row r="405" spans="1:16" ht="12.75">
      <c r="A405">
        <v>72000</v>
      </c>
      <c r="B405">
        <v>2</v>
      </c>
      <c r="D405" t="s">
        <v>21</v>
      </c>
      <c r="E405">
        <v>25600</v>
      </c>
      <c r="F405">
        <v>26616</v>
      </c>
      <c r="G405">
        <v>27040</v>
      </c>
      <c r="H405">
        <v>25393</v>
      </c>
      <c r="I405">
        <v>24278</v>
      </c>
      <c r="J405">
        <v>22815</v>
      </c>
      <c r="K405">
        <v>20160</v>
      </c>
      <c r="L405">
        <v>19796</v>
      </c>
      <c r="M405">
        <v>18216</v>
      </c>
      <c r="N405">
        <v>13600</v>
      </c>
      <c r="O405">
        <v>11396</v>
      </c>
      <c r="P405">
        <v>9683</v>
      </c>
    </row>
    <row r="406" spans="1:16" ht="12.75">
      <c r="A406">
        <v>72100</v>
      </c>
      <c r="B406">
        <v>1</v>
      </c>
      <c r="C406">
        <v>52</v>
      </c>
      <c r="D406" t="s">
        <v>21</v>
      </c>
      <c r="E406">
        <v>8605</v>
      </c>
      <c r="F406">
        <v>7581</v>
      </c>
      <c r="G406">
        <v>7397</v>
      </c>
      <c r="H406">
        <v>7610</v>
      </c>
      <c r="I406">
        <v>8845</v>
      </c>
      <c r="J406">
        <v>10092</v>
      </c>
      <c r="K406">
        <v>12790</v>
      </c>
      <c r="L406">
        <v>16167</v>
      </c>
      <c r="M406">
        <v>19799</v>
      </c>
      <c r="N406">
        <v>23868</v>
      </c>
      <c r="O406">
        <v>25188</v>
      </c>
      <c r="P406">
        <v>25600</v>
      </c>
    </row>
    <row r="407" spans="1:16" ht="12.75">
      <c r="A407">
        <v>72100</v>
      </c>
      <c r="B407">
        <v>2</v>
      </c>
      <c r="D407" t="s">
        <v>21</v>
      </c>
      <c r="E407">
        <v>27053</v>
      </c>
      <c r="F407">
        <v>28085</v>
      </c>
      <c r="G407">
        <v>27581</v>
      </c>
      <c r="H407">
        <v>27103</v>
      </c>
      <c r="I407">
        <v>26346</v>
      </c>
      <c r="J407">
        <v>23575</v>
      </c>
      <c r="K407">
        <v>21421</v>
      </c>
      <c r="L407">
        <v>19838</v>
      </c>
      <c r="M407">
        <v>19044</v>
      </c>
      <c r="N407">
        <v>14755</v>
      </c>
      <c r="O407">
        <v>11761</v>
      </c>
      <c r="P407">
        <v>8748</v>
      </c>
    </row>
    <row r="408" spans="1:16" ht="12.75">
      <c r="A408">
        <v>72200</v>
      </c>
      <c r="B408">
        <v>1</v>
      </c>
      <c r="C408">
        <v>62</v>
      </c>
      <c r="D408" t="s">
        <v>21</v>
      </c>
      <c r="E408">
        <v>8375</v>
      </c>
      <c r="F408">
        <v>7745</v>
      </c>
      <c r="G408">
        <v>7712</v>
      </c>
      <c r="H408">
        <v>7559</v>
      </c>
      <c r="I408">
        <v>7759</v>
      </c>
      <c r="J408">
        <v>8548</v>
      </c>
      <c r="K408">
        <v>10742</v>
      </c>
      <c r="L408">
        <v>13247</v>
      </c>
      <c r="M408">
        <v>15207</v>
      </c>
      <c r="N408">
        <v>18853</v>
      </c>
      <c r="O408">
        <v>20670</v>
      </c>
      <c r="P408">
        <v>20446</v>
      </c>
    </row>
    <row r="409" spans="1:16" ht="12.75">
      <c r="A409">
        <v>72200</v>
      </c>
      <c r="B409">
        <v>2</v>
      </c>
      <c r="D409" t="s">
        <v>21</v>
      </c>
      <c r="E409">
        <v>21594</v>
      </c>
      <c r="F409">
        <v>22044</v>
      </c>
      <c r="G409">
        <v>22197</v>
      </c>
      <c r="H409">
        <v>21400</v>
      </c>
      <c r="I409">
        <v>20628</v>
      </c>
      <c r="J409">
        <v>19822</v>
      </c>
      <c r="K409">
        <v>18740</v>
      </c>
      <c r="L409">
        <v>18264</v>
      </c>
      <c r="M409">
        <v>17589</v>
      </c>
      <c r="N409">
        <v>13422</v>
      </c>
      <c r="O409">
        <v>10354</v>
      </c>
      <c r="P409">
        <v>9367</v>
      </c>
    </row>
    <row r="410" spans="1:16" ht="12.75">
      <c r="A410">
        <v>72300</v>
      </c>
      <c r="B410">
        <v>1</v>
      </c>
      <c r="C410">
        <v>72</v>
      </c>
      <c r="D410" t="s">
        <v>21</v>
      </c>
      <c r="E410">
        <v>8376</v>
      </c>
      <c r="F410">
        <v>7904</v>
      </c>
      <c r="G410">
        <v>7676</v>
      </c>
      <c r="H410">
        <v>7370</v>
      </c>
      <c r="I410">
        <v>7547</v>
      </c>
      <c r="J410">
        <v>8146</v>
      </c>
      <c r="K410">
        <v>9181</v>
      </c>
      <c r="L410">
        <v>11210</v>
      </c>
      <c r="M410">
        <v>10780</v>
      </c>
      <c r="N410">
        <v>12730</v>
      </c>
      <c r="O410">
        <v>15811</v>
      </c>
      <c r="P410">
        <v>18008</v>
      </c>
    </row>
    <row r="411" spans="1:16" ht="12.75">
      <c r="A411">
        <v>72300</v>
      </c>
      <c r="B411">
        <v>2</v>
      </c>
      <c r="D411" t="s">
        <v>21</v>
      </c>
      <c r="E411">
        <v>18670</v>
      </c>
      <c r="F411">
        <v>18333</v>
      </c>
      <c r="G411">
        <v>17935</v>
      </c>
      <c r="H411">
        <v>17910</v>
      </c>
      <c r="I411">
        <v>18287</v>
      </c>
      <c r="J411">
        <v>16622</v>
      </c>
      <c r="K411">
        <v>12140</v>
      </c>
      <c r="L411">
        <v>11072</v>
      </c>
      <c r="M411">
        <v>9790</v>
      </c>
      <c r="N411">
        <v>9233</v>
      </c>
      <c r="O411">
        <v>9416</v>
      </c>
      <c r="P411">
        <v>8227</v>
      </c>
    </row>
    <row r="412" spans="1:16" ht="12.75">
      <c r="A412">
        <v>72400</v>
      </c>
      <c r="B412">
        <v>1</v>
      </c>
      <c r="C412">
        <v>12</v>
      </c>
      <c r="D412" t="s">
        <v>21</v>
      </c>
      <c r="E412">
        <v>8503</v>
      </c>
      <c r="F412">
        <v>7934</v>
      </c>
      <c r="G412">
        <v>8461</v>
      </c>
      <c r="H412">
        <v>8915</v>
      </c>
      <c r="I412">
        <v>9147</v>
      </c>
      <c r="J412">
        <v>9912</v>
      </c>
      <c r="K412">
        <v>12649</v>
      </c>
      <c r="L412">
        <v>16096</v>
      </c>
      <c r="M412">
        <v>18893</v>
      </c>
      <c r="N412">
        <v>22075</v>
      </c>
      <c r="O412">
        <v>25439</v>
      </c>
      <c r="P412">
        <v>26578</v>
      </c>
    </row>
    <row r="413" spans="1:16" ht="12.75">
      <c r="A413">
        <v>72400</v>
      </c>
      <c r="B413">
        <v>2</v>
      </c>
      <c r="D413" t="s">
        <v>21</v>
      </c>
      <c r="E413">
        <v>28596</v>
      </c>
      <c r="F413">
        <v>32422</v>
      </c>
      <c r="G413">
        <v>30104</v>
      </c>
      <c r="H413">
        <v>27894</v>
      </c>
      <c r="I413">
        <v>26648</v>
      </c>
      <c r="J413">
        <v>24058</v>
      </c>
      <c r="K413">
        <v>20939</v>
      </c>
      <c r="L413">
        <v>20356</v>
      </c>
      <c r="M413">
        <v>18206</v>
      </c>
      <c r="N413">
        <v>13957</v>
      </c>
      <c r="O413">
        <v>10391</v>
      </c>
      <c r="P413">
        <v>8947</v>
      </c>
    </row>
    <row r="414" spans="1:16" ht="12.75">
      <c r="A414">
        <v>72500</v>
      </c>
      <c r="B414">
        <v>1</v>
      </c>
      <c r="C414">
        <v>22</v>
      </c>
      <c r="D414" t="s">
        <v>21</v>
      </c>
      <c r="E414">
        <v>7954</v>
      </c>
      <c r="F414">
        <v>7770</v>
      </c>
      <c r="G414">
        <v>7521</v>
      </c>
      <c r="H414">
        <v>7848</v>
      </c>
      <c r="I414">
        <v>8979</v>
      </c>
      <c r="J414">
        <v>10081</v>
      </c>
      <c r="K414">
        <v>13147</v>
      </c>
      <c r="L414">
        <v>16346</v>
      </c>
      <c r="M414">
        <v>20062</v>
      </c>
      <c r="N414">
        <v>24042</v>
      </c>
      <c r="O414">
        <v>26051</v>
      </c>
      <c r="P414">
        <v>26746</v>
      </c>
    </row>
    <row r="415" spans="1:16" ht="12.75">
      <c r="A415">
        <v>72500</v>
      </c>
      <c r="B415">
        <v>2</v>
      </c>
      <c r="D415" t="s">
        <v>21</v>
      </c>
      <c r="E415">
        <v>27377</v>
      </c>
      <c r="F415">
        <v>27576</v>
      </c>
      <c r="G415">
        <v>27547</v>
      </c>
      <c r="H415">
        <v>27779</v>
      </c>
      <c r="I415">
        <v>26566</v>
      </c>
      <c r="J415">
        <v>24434</v>
      </c>
      <c r="K415">
        <v>22737</v>
      </c>
      <c r="L415">
        <v>21377</v>
      </c>
      <c r="M415">
        <v>18779</v>
      </c>
      <c r="N415">
        <v>13633</v>
      </c>
      <c r="O415">
        <v>10663</v>
      </c>
      <c r="P415">
        <v>9239</v>
      </c>
    </row>
    <row r="416" spans="1:16" ht="12.75">
      <c r="A416">
        <v>72600</v>
      </c>
      <c r="B416">
        <v>1</v>
      </c>
      <c r="C416">
        <v>32</v>
      </c>
      <c r="D416" t="s">
        <v>21</v>
      </c>
      <c r="E416">
        <v>8208</v>
      </c>
      <c r="F416">
        <v>7901</v>
      </c>
      <c r="G416">
        <v>7507</v>
      </c>
      <c r="H416">
        <v>7882</v>
      </c>
      <c r="I416">
        <v>9407</v>
      </c>
      <c r="J416">
        <v>10921</v>
      </c>
      <c r="K416">
        <v>16463</v>
      </c>
      <c r="L416">
        <v>22112</v>
      </c>
      <c r="M416">
        <v>24595</v>
      </c>
      <c r="N416">
        <v>27139</v>
      </c>
      <c r="O416">
        <v>29622</v>
      </c>
      <c r="P416">
        <v>30480</v>
      </c>
    </row>
    <row r="417" spans="1:16" ht="12.75">
      <c r="A417">
        <v>72600</v>
      </c>
      <c r="B417">
        <v>2</v>
      </c>
      <c r="D417" t="s">
        <v>21</v>
      </c>
      <c r="E417">
        <v>28723</v>
      </c>
      <c r="F417">
        <v>27916</v>
      </c>
      <c r="G417">
        <v>27574</v>
      </c>
      <c r="H417">
        <v>27289</v>
      </c>
      <c r="I417">
        <v>25658</v>
      </c>
      <c r="J417">
        <v>23751</v>
      </c>
      <c r="K417">
        <v>20451</v>
      </c>
      <c r="L417">
        <v>20281</v>
      </c>
      <c r="M417">
        <v>17587</v>
      </c>
      <c r="N417">
        <v>13235</v>
      </c>
      <c r="O417">
        <v>10151</v>
      </c>
      <c r="P417">
        <v>8819</v>
      </c>
    </row>
    <row r="418" spans="1:16" ht="12.75">
      <c r="A418">
        <v>72700</v>
      </c>
      <c r="B418">
        <v>1</v>
      </c>
      <c r="C418">
        <v>42</v>
      </c>
      <c r="D418" t="s">
        <v>21</v>
      </c>
      <c r="E418">
        <v>8056</v>
      </c>
      <c r="F418">
        <v>7623</v>
      </c>
      <c r="G418">
        <v>7430</v>
      </c>
      <c r="H418">
        <v>7869</v>
      </c>
      <c r="I418">
        <v>10671</v>
      </c>
      <c r="J418">
        <v>11568</v>
      </c>
      <c r="K418">
        <v>14381</v>
      </c>
      <c r="L418">
        <v>17065</v>
      </c>
      <c r="M418">
        <v>20691</v>
      </c>
      <c r="N418">
        <v>24807</v>
      </c>
      <c r="O418">
        <v>24559</v>
      </c>
      <c r="P418">
        <v>25125</v>
      </c>
    </row>
    <row r="419" spans="1:16" ht="12.75">
      <c r="A419">
        <v>72700</v>
      </c>
      <c r="B419">
        <v>2</v>
      </c>
      <c r="D419" t="s">
        <v>21</v>
      </c>
      <c r="E419">
        <v>24482</v>
      </c>
      <c r="F419">
        <v>24566</v>
      </c>
      <c r="G419">
        <v>25564</v>
      </c>
      <c r="H419">
        <v>24942</v>
      </c>
      <c r="I419">
        <v>23356</v>
      </c>
      <c r="J419">
        <v>21115</v>
      </c>
      <c r="K419">
        <v>19755</v>
      </c>
      <c r="L419">
        <v>19423</v>
      </c>
      <c r="M419">
        <v>17610</v>
      </c>
      <c r="N419">
        <v>15042</v>
      </c>
      <c r="O419">
        <v>11899</v>
      </c>
      <c r="P419">
        <v>9759</v>
      </c>
    </row>
    <row r="420" spans="1:16" ht="12.75">
      <c r="A420">
        <v>72800</v>
      </c>
      <c r="B420">
        <v>1</v>
      </c>
      <c r="C420">
        <v>52</v>
      </c>
      <c r="D420" t="s">
        <v>21</v>
      </c>
      <c r="E420">
        <v>8561</v>
      </c>
      <c r="F420">
        <v>7776</v>
      </c>
      <c r="G420">
        <v>7567</v>
      </c>
      <c r="H420">
        <v>8000</v>
      </c>
      <c r="I420">
        <v>9633</v>
      </c>
      <c r="J420">
        <v>10529</v>
      </c>
      <c r="K420">
        <v>13111</v>
      </c>
      <c r="L420">
        <v>16612</v>
      </c>
      <c r="M420">
        <v>19903</v>
      </c>
      <c r="N420">
        <v>23550</v>
      </c>
      <c r="O420">
        <v>25986</v>
      </c>
      <c r="P420">
        <v>26500</v>
      </c>
    </row>
    <row r="421" spans="1:16" ht="12.75">
      <c r="A421">
        <v>72800</v>
      </c>
      <c r="B421">
        <v>2</v>
      </c>
      <c r="D421" t="s">
        <v>21</v>
      </c>
      <c r="E421">
        <v>26441</v>
      </c>
      <c r="F421">
        <v>26343</v>
      </c>
      <c r="G421">
        <v>26243</v>
      </c>
      <c r="H421">
        <v>26618</v>
      </c>
      <c r="I421">
        <v>25175</v>
      </c>
      <c r="J421">
        <v>24129</v>
      </c>
      <c r="K421">
        <v>20201</v>
      </c>
      <c r="L421">
        <v>19444</v>
      </c>
      <c r="M421">
        <v>17897</v>
      </c>
      <c r="N421">
        <v>14236</v>
      </c>
      <c r="O421">
        <v>11920</v>
      </c>
      <c r="P421">
        <v>8907</v>
      </c>
    </row>
    <row r="422" spans="1:16" ht="12.75">
      <c r="A422">
        <v>72900</v>
      </c>
      <c r="B422">
        <v>1</v>
      </c>
      <c r="C422">
        <v>62</v>
      </c>
      <c r="D422" t="s">
        <v>21</v>
      </c>
      <c r="E422">
        <v>8258</v>
      </c>
      <c r="F422">
        <v>7798</v>
      </c>
      <c r="G422">
        <v>7526</v>
      </c>
      <c r="H422">
        <v>7564</v>
      </c>
      <c r="I422">
        <v>8222</v>
      </c>
      <c r="J422">
        <v>9221</v>
      </c>
      <c r="K422">
        <v>11469</v>
      </c>
      <c r="L422">
        <v>13416</v>
      </c>
      <c r="M422">
        <v>16152</v>
      </c>
      <c r="N422">
        <v>20987</v>
      </c>
      <c r="O422">
        <v>22088</v>
      </c>
      <c r="P422">
        <v>20936</v>
      </c>
    </row>
    <row r="423" spans="1:16" ht="12.75">
      <c r="A423">
        <v>72900</v>
      </c>
      <c r="B423">
        <v>2</v>
      </c>
      <c r="D423" t="s">
        <v>21</v>
      </c>
      <c r="E423">
        <v>22032</v>
      </c>
      <c r="F423">
        <v>22573</v>
      </c>
      <c r="G423">
        <v>21873</v>
      </c>
      <c r="H423">
        <v>21006</v>
      </c>
      <c r="I423">
        <v>20935</v>
      </c>
      <c r="J423">
        <v>20131</v>
      </c>
      <c r="K423">
        <v>18191</v>
      </c>
      <c r="L423">
        <v>17867</v>
      </c>
      <c r="M423">
        <v>17264</v>
      </c>
      <c r="N423">
        <v>13445</v>
      </c>
      <c r="O423">
        <v>11200</v>
      </c>
      <c r="P423">
        <v>9797</v>
      </c>
    </row>
    <row r="424" spans="1:16" ht="12.75">
      <c r="A424">
        <v>73000</v>
      </c>
      <c r="B424">
        <v>1</v>
      </c>
      <c r="C424">
        <v>72</v>
      </c>
      <c r="D424" t="s">
        <v>21</v>
      </c>
      <c r="E424">
        <v>8287</v>
      </c>
      <c r="F424">
        <v>8112</v>
      </c>
      <c r="G424">
        <v>7627</v>
      </c>
      <c r="H424">
        <v>7427</v>
      </c>
      <c r="I424">
        <v>7833</v>
      </c>
      <c r="J424">
        <v>8164</v>
      </c>
      <c r="K424">
        <v>9400</v>
      </c>
      <c r="L424">
        <v>9472</v>
      </c>
      <c r="M424">
        <v>10034</v>
      </c>
      <c r="N424">
        <v>12899</v>
      </c>
      <c r="O424">
        <v>15780</v>
      </c>
      <c r="P424">
        <v>18117</v>
      </c>
    </row>
    <row r="425" spans="1:16" ht="12.75">
      <c r="A425">
        <v>73000</v>
      </c>
      <c r="B425">
        <v>2</v>
      </c>
      <c r="D425" t="s">
        <v>21</v>
      </c>
      <c r="E425">
        <v>17670</v>
      </c>
      <c r="F425">
        <v>17198</v>
      </c>
      <c r="G425">
        <v>17619</v>
      </c>
      <c r="H425">
        <v>17521</v>
      </c>
      <c r="I425">
        <v>17221</v>
      </c>
      <c r="J425">
        <v>14540</v>
      </c>
      <c r="K425">
        <v>12535</v>
      </c>
      <c r="L425">
        <v>11892</v>
      </c>
      <c r="M425">
        <v>10436</v>
      </c>
      <c r="N425">
        <v>9334</v>
      </c>
      <c r="O425">
        <v>8706</v>
      </c>
      <c r="P425">
        <v>8364</v>
      </c>
    </row>
    <row r="426" spans="1:16" ht="12.75">
      <c r="A426">
        <v>73100</v>
      </c>
      <c r="B426">
        <v>1</v>
      </c>
      <c r="C426">
        <v>12</v>
      </c>
      <c r="D426" t="s">
        <v>21</v>
      </c>
      <c r="E426">
        <v>8083</v>
      </c>
      <c r="F426">
        <v>7593</v>
      </c>
      <c r="G426">
        <v>8146</v>
      </c>
      <c r="H426">
        <v>8889</v>
      </c>
      <c r="I426">
        <v>10373</v>
      </c>
      <c r="J426">
        <v>10467</v>
      </c>
      <c r="K426">
        <v>13739</v>
      </c>
      <c r="L426">
        <v>16660</v>
      </c>
      <c r="M426">
        <v>25689</v>
      </c>
      <c r="N426">
        <v>25890</v>
      </c>
      <c r="O426">
        <v>25995</v>
      </c>
      <c r="P426">
        <v>31501</v>
      </c>
    </row>
    <row r="427" spans="1:16" ht="12.75">
      <c r="A427">
        <v>73100</v>
      </c>
      <c r="B427">
        <v>2</v>
      </c>
      <c r="D427" t="s">
        <v>21</v>
      </c>
      <c r="E427">
        <v>26144</v>
      </c>
      <c r="F427">
        <v>30010</v>
      </c>
      <c r="G427">
        <v>30964</v>
      </c>
      <c r="H427">
        <v>25985</v>
      </c>
      <c r="I427">
        <v>23534</v>
      </c>
      <c r="J427">
        <v>22099</v>
      </c>
      <c r="K427">
        <v>19402</v>
      </c>
      <c r="L427">
        <v>18300</v>
      </c>
      <c r="M427">
        <v>16681</v>
      </c>
      <c r="N427">
        <v>13223</v>
      </c>
      <c r="O427">
        <v>10273</v>
      </c>
      <c r="P427">
        <v>8496</v>
      </c>
    </row>
    <row r="428" spans="1:16" ht="12.75">
      <c r="A428">
        <v>80100</v>
      </c>
      <c r="B428">
        <v>1</v>
      </c>
      <c r="C428">
        <v>22</v>
      </c>
      <c r="D428" t="s">
        <v>21</v>
      </c>
      <c r="E428">
        <v>7350</v>
      </c>
      <c r="F428">
        <v>6907</v>
      </c>
      <c r="G428">
        <v>7437</v>
      </c>
      <c r="H428">
        <v>7947</v>
      </c>
      <c r="I428">
        <v>9180</v>
      </c>
      <c r="J428">
        <v>10490</v>
      </c>
      <c r="K428">
        <v>12221</v>
      </c>
      <c r="L428">
        <v>16167</v>
      </c>
      <c r="M428">
        <v>19378</v>
      </c>
      <c r="N428">
        <v>25039</v>
      </c>
      <c r="O428">
        <v>28376</v>
      </c>
      <c r="P428">
        <v>27533</v>
      </c>
    </row>
    <row r="429" spans="1:16" ht="12.75">
      <c r="A429">
        <v>80100</v>
      </c>
      <c r="B429">
        <v>2</v>
      </c>
      <c r="D429" t="s">
        <v>21</v>
      </c>
      <c r="E429">
        <v>26941</v>
      </c>
      <c r="F429">
        <v>24858</v>
      </c>
      <c r="G429">
        <v>28938</v>
      </c>
      <c r="H429">
        <v>24007</v>
      </c>
      <c r="I429">
        <v>23448</v>
      </c>
      <c r="J429">
        <v>21415</v>
      </c>
      <c r="K429">
        <v>19748</v>
      </c>
      <c r="L429">
        <v>18858</v>
      </c>
      <c r="M429">
        <v>17296</v>
      </c>
      <c r="N429">
        <v>13313</v>
      </c>
      <c r="O429">
        <v>10193</v>
      </c>
      <c r="P429">
        <v>9307</v>
      </c>
    </row>
    <row r="430" spans="1:16" ht="12.75">
      <c r="A430">
        <v>80200</v>
      </c>
      <c r="B430">
        <v>1</v>
      </c>
      <c r="C430">
        <v>32</v>
      </c>
      <c r="D430" t="s">
        <v>21</v>
      </c>
      <c r="E430">
        <v>8209</v>
      </c>
      <c r="F430">
        <v>7323</v>
      </c>
      <c r="G430">
        <v>7134</v>
      </c>
      <c r="H430">
        <v>7358</v>
      </c>
      <c r="I430">
        <v>8834</v>
      </c>
      <c r="J430">
        <v>9991</v>
      </c>
      <c r="K430">
        <v>12959</v>
      </c>
      <c r="L430">
        <v>16390</v>
      </c>
      <c r="M430">
        <v>21386</v>
      </c>
      <c r="N430">
        <v>23012</v>
      </c>
      <c r="O430">
        <v>27492</v>
      </c>
      <c r="P430">
        <v>28650</v>
      </c>
    </row>
    <row r="431" spans="1:16" ht="12.75">
      <c r="A431">
        <v>80200</v>
      </c>
      <c r="B431">
        <v>2</v>
      </c>
      <c r="D431" t="s">
        <v>21</v>
      </c>
      <c r="E431">
        <v>26915</v>
      </c>
      <c r="F431">
        <v>32246</v>
      </c>
      <c r="G431">
        <v>27650</v>
      </c>
      <c r="H431">
        <v>25770</v>
      </c>
      <c r="I431">
        <v>23768</v>
      </c>
      <c r="J431">
        <v>21995</v>
      </c>
      <c r="K431">
        <v>19652</v>
      </c>
      <c r="L431">
        <v>19316</v>
      </c>
      <c r="M431">
        <v>17126</v>
      </c>
      <c r="N431">
        <v>12827</v>
      </c>
      <c r="O431">
        <v>9518</v>
      </c>
      <c r="P431">
        <v>8619</v>
      </c>
    </row>
    <row r="432" spans="1:16" ht="12.75">
      <c r="A432">
        <v>80300</v>
      </c>
      <c r="B432">
        <v>1</v>
      </c>
      <c r="C432">
        <v>42</v>
      </c>
      <c r="D432" t="s">
        <v>21</v>
      </c>
      <c r="E432">
        <v>7715</v>
      </c>
      <c r="F432">
        <v>7891</v>
      </c>
      <c r="G432">
        <v>8274</v>
      </c>
      <c r="H432">
        <v>9152</v>
      </c>
      <c r="I432">
        <v>10565</v>
      </c>
      <c r="J432">
        <v>11177</v>
      </c>
      <c r="K432">
        <v>13747</v>
      </c>
      <c r="L432">
        <v>16930</v>
      </c>
      <c r="M432">
        <v>20370</v>
      </c>
      <c r="N432">
        <v>25153</v>
      </c>
      <c r="O432">
        <v>32707</v>
      </c>
      <c r="P432">
        <v>31709</v>
      </c>
    </row>
    <row r="433" spans="1:16" ht="12.75">
      <c r="A433">
        <v>80300</v>
      </c>
      <c r="B433">
        <v>2</v>
      </c>
      <c r="D433" t="s">
        <v>21</v>
      </c>
      <c r="E433">
        <v>29019</v>
      </c>
      <c r="F433">
        <v>33054</v>
      </c>
      <c r="G433">
        <v>35700</v>
      </c>
      <c r="H433">
        <v>29574</v>
      </c>
      <c r="I433">
        <v>27121</v>
      </c>
      <c r="J433">
        <v>24930</v>
      </c>
      <c r="K433">
        <v>22326</v>
      </c>
      <c r="L433">
        <v>21651</v>
      </c>
      <c r="M433">
        <v>18463</v>
      </c>
      <c r="N433">
        <v>14519</v>
      </c>
      <c r="O433">
        <v>11692</v>
      </c>
      <c r="P433">
        <v>10744</v>
      </c>
    </row>
    <row r="434" spans="1:16" ht="12.75">
      <c r="A434">
        <v>80400</v>
      </c>
      <c r="B434">
        <v>1</v>
      </c>
      <c r="C434">
        <v>52</v>
      </c>
      <c r="D434" t="s">
        <v>21</v>
      </c>
      <c r="E434">
        <v>9177</v>
      </c>
      <c r="F434">
        <v>9014</v>
      </c>
      <c r="G434">
        <v>8911</v>
      </c>
      <c r="H434">
        <v>8447</v>
      </c>
      <c r="I434">
        <v>9730</v>
      </c>
      <c r="J434">
        <v>11110</v>
      </c>
      <c r="K434">
        <v>13621</v>
      </c>
      <c r="L434">
        <v>16768</v>
      </c>
      <c r="M434">
        <v>20802</v>
      </c>
      <c r="N434">
        <v>24932</v>
      </c>
      <c r="O434">
        <v>26738</v>
      </c>
      <c r="P434">
        <v>27776</v>
      </c>
    </row>
    <row r="435" spans="1:16" ht="12.75">
      <c r="A435">
        <v>80400</v>
      </c>
      <c r="B435">
        <v>2</v>
      </c>
      <c r="D435" t="s">
        <v>21</v>
      </c>
      <c r="E435">
        <v>27375</v>
      </c>
      <c r="F435">
        <v>32144</v>
      </c>
      <c r="G435">
        <v>30229</v>
      </c>
      <c r="H435">
        <v>26442</v>
      </c>
      <c r="I435">
        <v>25683</v>
      </c>
      <c r="J435">
        <v>22796</v>
      </c>
      <c r="K435">
        <v>19482</v>
      </c>
      <c r="L435">
        <v>18995</v>
      </c>
      <c r="M435">
        <v>17972</v>
      </c>
      <c r="N435">
        <v>14228</v>
      </c>
      <c r="O435">
        <v>12013</v>
      </c>
      <c r="P435">
        <v>9708</v>
      </c>
    </row>
    <row r="436" spans="1:16" ht="12.75">
      <c r="A436">
        <v>80500</v>
      </c>
      <c r="B436">
        <v>1</v>
      </c>
      <c r="C436">
        <v>62</v>
      </c>
      <c r="D436" t="s">
        <v>21</v>
      </c>
      <c r="E436">
        <v>8709</v>
      </c>
      <c r="F436">
        <v>7974</v>
      </c>
      <c r="G436">
        <v>7070</v>
      </c>
      <c r="H436">
        <v>7214</v>
      </c>
      <c r="I436">
        <v>7304</v>
      </c>
      <c r="J436">
        <v>9374</v>
      </c>
      <c r="K436">
        <v>11168</v>
      </c>
      <c r="L436">
        <v>10932</v>
      </c>
      <c r="M436">
        <v>13743</v>
      </c>
      <c r="N436">
        <v>18338</v>
      </c>
      <c r="O436">
        <v>19861</v>
      </c>
      <c r="P436">
        <v>21407</v>
      </c>
    </row>
    <row r="437" spans="1:16" ht="12.75">
      <c r="A437">
        <v>80500</v>
      </c>
      <c r="B437">
        <v>2</v>
      </c>
      <c r="D437" t="s">
        <v>21</v>
      </c>
      <c r="E437">
        <v>21886</v>
      </c>
      <c r="F437">
        <v>21737</v>
      </c>
      <c r="G437">
        <v>21862</v>
      </c>
      <c r="H437">
        <v>22151</v>
      </c>
      <c r="I437">
        <v>21344</v>
      </c>
      <c r="J437">
        <v>19455</v>
      </c>
      <c r="K437">
        <v>17155</v>
      </c>
      <c r="L437">
        <v>16041</v>
      </c>
      <c r="M437">
        <v>15341</v>
      </c>
      <c r="N437">
        <v>12237</v>
      </c>
      <c r="O437">
        <v>9807</v>
      </c>
      <c r="P437">
        <v>8736</v>
      </c>
    </row>
    <row r="438" spans="1:16" ht="12.75">
      <c r="A438">
        <v>80600</v>
      </c>
      <c r="B438">
        <v>1</v>
      </c>
      <c r="C438">
        <v>72</v>
      </c>
      <c r="D438" t="s">
        <v>21</v>
      </c>
      <c r="E438">
        <v>8102</v>
      </c>
      <c r="F438">
        <v>7385</v>
      </c>
      <c r="G438">
        <v>7359</v>
      </c>
      <c r="H438">
        <v>7504</v>
      </c>
      <c r="I438">
        <v>7804</v>
      </c>
      <c r="J438">
        <v>8636</v>
      </c>
      <c r="K438">
        <v>9873</v>
      </c>
      <c r="L438">
        <v>10242</v>
      </c>
      <c r="M438">
        <v>11423</v>
      </c>
      <c r="N438">
        <v>12385</v>
      </c>
      <c r="O438">
        <v>15649</v>
      </c>
      <c r="P438">
        <v>17655</v>
      </c>
    </row>
    <row r="439" spans="1:16" ht="12.75">
      <c r="A439">
        <v>80600</v>
      </c>
      <c r="B439">
        <v>2</v>
      </c>
      <c r="D439" t="s">
        <v>21</v>
      </c>
      <c r="E439">
        <v>17786</v>
      </c>
      <c r="F439">
        <v>17429</v>
      </c>
      <c r="G439">
        <v>17743</v>
      </c>
      <c r="H439">
        <v>18584</v>
      </c>
      <c r="I439">
        <v>18893</v>
      </c>
      <c r="J439">
        <v>17848</v>
      </c>
      <c r="K439">
        <v>13004</v>
      </c>
      <c r="L439">
        <v>13011</v>
      </c>
      <c r="M439">
        <v>11485</v>
      </c>
      <c r="N439">
        <v>9695</v>
      </c>
      <c r="O439">
        <v>8816</v>
      </c>
      <c r="P439">
        <v>8311</v>
      </c>
    </row>
    <row r="440" spans="1:16" ht="12.75">
      <c r="A440">
        <v>80700</v>
      </c>
      <c r="B440">
        <v>1</v>
      </c>
      <c r="C440">
        <v>12</v>
      </c>
      <c r="D440" t="s">
        <v>21</v>
      </c>
      <c r="E440">
        <v>8039</v>
      </c>
      <c r="F440">
        <v>8076</v>
      </c>
      <c r="G440">
        <v>8506</v>
      </c>
      <c r="H440">
        <v>8929</v>
      </c>
      <c r="I440">
        <v>9330</v>
      </c>
      <c r="J440">
        <v>10853</v>
      </c>
      <c r="K440">
        <v>14121</v>
      </c>
      <c r="L440">
        <v>21287</v>
      </c>
      <c r="M440">
        <v>23463</v>
      </c>
      <c r="N440">
        <v>24754</v>
      </c>
      <c r="O440">
        <v>26595</v>
      </c>
      <c r="P440">
        <v>26434</v>
      </c>
    </row>
    <row r="441" spans="1:16" ht="12.75">
      <c r="A441">
        <v>80700</v>
      </c>
      <c r="B441">
        <v>2</v>
      </c>
      <c r="D441" t="s">
        <v>21</v>
      </c>
      <c r="E441">
        <v>25966</v>
      </c>
      <c r="F441">
        <v>26276</v>
      </c>
      <c r="G441">
        <v>26167</v>
      </c>
      <c r="H441">
        <v>25321</v>
      </c>
      <c r="I441">
        <v>24320</v>
      </c>
      <c r="J441">
        <v>22665</v>
      </c>
      <c r="K441">
        <v>20573</v>
      </c>
      <c r="L441">
        <v>20195</v>
      </c>
      <c r="M441">
        <v>18394</v>
      </c>
      <c r="N441">
        <v>14244</v>
      </c>
      <c r="O441">
        <v>11542</v>
      </c>
      <c r="P441">
        <v>10141</v>
      </c>
    </row>
    <row r="442" spans="1:16" ht="12.75">
      <c r="A442">
        <v>80800</v>
      </c>
      <c r="B442">
        <v>1</v>
      </c>
      <c r="C442">
        <v>22</v>
      </c>
      <c r="D442" t="s">
        <v>21</v>
      </c>
      <c r="E442">
        <v>8189</v>
      </c>
      <c r="F442">
        <v>8077</v>
      </c>
      <c r="G442">
        <v>8077</v>
      </c>
      <c r="H442">
        <v>8230</v>
      </c>
      <c r="I442">
        <v>9729</v>
      </c>
      <c r="J442">
        <v>10905</v>
      </c>
      <c r="K442">
        <v>13475</v>
      </c>
      <c r="L442">
        <v>16532</v>
      </c>
      <c r="M442">
        <v>20699</v>
      </c>
      <c r="N442">
        <v>25159</v>
      </c>
      <c r="O442">
        <v>27965</v>
      </c>
      <c r="P442">
        <v>29534</v>
      </c>
    </row>
    <row r="443" spans="1:16" ht="12.75">
      <c r="A443">
        <v>80800</v>
      </c>
      <c r="B443">
        <v>2</v>
      </c>
      <c r="D443" t="s">
        <v>21</v>
      </c>
      <c r="E443">
        <v>31633</v>
      </c>
      <c r="F443">
        <v>30833</v>
      </c>
      <c r="G443">
        <v>34863</v>
      </c>
      <c r="H443">
        <v>29776</v>
      </c>
      <c r="I443">
        <v>27536</v>
      </c>
      <c r="J443">
        <v>25524</v>
      </c>
      <c r="K443">
        <v>22705</v>
      </c>
      <c r="L443">
        <v>22746</v>
      </c>
      <c r="M443">
        <v>20142</v>
      </c>
      <c r="N443">
        <v>14659</v>
      </c>
      <c r="O443">
        <v>11550</v>
      </c>
      <c r="P443">
        <v>10108</v>
      </c>
    </row>
    <row r="444" spans="1:16" ht="12.75">
      <c r="A444">
        <v>80900</v>
      </c>
      <c r="B444">
        <v>1</v>
      </c>
      <c r="C444">
        <v>32</v>
      </c>
      <c r="D444" t="s">
        <v>21</v>
      </c>
      <c r="E444">
        <v>8721</v>
      </c>
      <c r="F444">
        <v>8502</v>
      </c>
      <c r="G444">
        <v>7867</v>
      </c>
      <c r="H444">
        <v>8182</v>
      </c>
      <c r="I444">
        <v>9774</v>
      </c>
      <c r="J444">
        <v>11279</v>
      </c>
      <c r="K444">
        <v>13859</v>
      </c>
      <c r="L444">
        <v>18381</v>
      </c>
      <c r="M444">
        <v>22417</v>
      </c>
      <c r="N444">
        <v>30006</v>
      </c>
      <c r="O444">
        <v>31477</v>
      </c>
      <c r="P444">
        <v>27238</v>
      </c>
    </row>
    <row r="445" spans="1:16" ht="12.75">
      <c r="A445">
        <v>80900</v>
      </c>
      <c r="B445">
        <v>2</v>
      </c>
      <c r="D445" t="s">
        <v>21</v>
      </c>
      <c r="E445">
        <v>27526</v>
      </c>
      <c r="F445">
        <v>28841</v>
      </c>
      <c r="G445">
        <v>29494</v>
      </c>
      <c r="H445">
        <v>29404</v>
      </c>
      <c r="I445">
        <v>27708</v>
      </c>
      <c r="J445">
        <v>26121</v>
      </c>
      <c r="K445">
        <v>23943</v>
      </c>
      <c r="L445">
        <v>23319</v>
      </c>
      <c r="M445">
        <v>20446</v>
      </c>
      <c r="N445">
        <v>15252</v>
      </c>
      <c r="O445">
        <v>12361</v>
      </c>
      <c r="P445">
        <v>10981</v>
      </c>
    </row>
    <row r="446" spans="1:16" ht="12.75">
      <c r="A446">
        <v>81000</v>
      </c>
      <c r="B446">
        <v>1</v>
      </c>
      <c r="C446">
        <v>42</v>
      </c>
      <c r="D446" t="s">
        <v>21</v>
      </c>
      <c r="E446">
        <v>9575</v>
      </c>
      <c r="F446">
        <v>8767</v>
      </c>
      <c r="G446">
        <v>8589</v>
      </c>
      <c r="H446">
        <v>8919</v>
      </c>
      <c r="I446">
        <v>9961</v>
      </c>
      <c r="J446">
        <v>11439</v>
      </c>
      <c r="K446">
        <v>14838</v>
      </c>
      <c r="L446">
        <v>18456</v>
      </c>
      <c r="M446">
        <v>21382</v>
      </c>
      <c r="N446">
        <v>28927</v>
      </c>
      <c r="O446">
        <v>31905</v>
      </c>
      <c r="P446">
        <v>28348</v>
      </c>
    </row>
    <row r="447" spans="1:16" ht="12.75">
      <c r="A447">
        <v>81000</v>
      </c>
      <c r="B447">
        <v>2</v>
      </c>
      <c r="D447" t="s">
        <v>21</v>
      </c>
      <c r="E447">
        <v>28513</v>
      </c>
      <c r="F447">
        <v>28881</v>
      </c>
      <c r="G447">
        <v>28735</v>
      </c>
      <c r="H447">
        <v>28465</v>
      </c>
      <c r="I447">
        <v>26866</v>
      </c>
      <c r="J447">
        <v>24988</v>
      </c>
      <c r="K447">
        <v>22484</v>
      </c>
      <c r="L447">
        <v>21783</v>
      </c>
      <c r="M447">
        <v>19678</v>
      </c>
      <c r="N447">
        <v>15549</v>
      </c>
      <c r="O447">
        <v>12625</v>
      </c>
      <c r="P447">
        <v>10733</v>
      </c>
    </row>
    <row r="448" spans="1:16" ht="12.75">
      <c r="A448">
        <v>81100</v>
      </c>
      <c r="B448">
        <v>1</v>
      </c>
      <c r="C448">
        <v>52</v>
      </c>
      <c r="D448" t="s">
        <v>21</v>
      </c>
      <c r="E448">
        <v>9614</v>
      </c>
      <c r="F448">
        <v>9099</v>
      </c>
      <c r="G448">
        <v>9007</v>
      </c>
      <c r="H448">
        <v>9473</v>
      </c>
      <c r="I448">
        <v>10529</v>
      </c>
      <c r="J448">
        <v>11720</v>
      </c>
      <c r="K448">
        <v>14606</v>
      </c>
      <c r="L448">
        <v>18227</v>
      </c>
      <c r="M448">
        <v>21557</v>
      </c>
      <c r="N448">
        <v>26743</v>
      </c>
      <c r="O448">
        <v>31493</v>
      </c>
      <c r="P448">
        <v>28325</v>
      </c>
    </row>
    <row r="449" spans="1:16" ht="12.75">
      <c r="A449">
        <v>81100</v>
      </c>
      <c r="B449">
        <v>2</v>
      </c>
      <c r="D449" t="s">
        <v>21</v>
      </c>
      <c r="E449">
        <v>27570</v>
      </c>
      <c r="F449">
        <v>28610</v>
      </c>
      <c r="G449">
        <v>29233</v>
      </c>
      <c r="H449">
        <v>28121</v>
      </c>
      <c r="I449">
        <v>25527</v>
      </c>
      <c r="J449">
        <v>23185</v>
      </c>
      <c r="K449">
        <v>21478</v>
      </c>
      <c r="L449">
        <v>20370</v>
      </c>
      <c r="M449">
        <v>18771</v>
      </c>
      <c r="N449">
        <v>14224</v>
      </c>
      <c r="O449">
        <v>12834</v>
      </c>
      <c r="P449">
        <v>10286</v>
      </c>
    </row>
    <row r="450" spans="1:16" ht="12.75">
      <c r="A450">
        <v>81200</v>
      </c>
      <c r="B450">
        <v>1</v>
      </c>
      <c r="C450">
        <v>62</v>
      </c>
      <c r="D450" t="s">
        <v>21</v>
      </c>
      <c r="E450">
        <v>9954</v>
      </c>
      <c r="F450">
        <v>9411</v>
      </c>
      <c r="G450">
        <v>8564</v>
      </c>
      <c r="H450">
        <v>7986</v>
      </c>
      <c r="I450">
        <v>8116</v>
      </c>
      <c r="J450">
        <v>9772</v>
      </c>
      <c r="K450">
        <v>11800</v>
      </c>
      <c r="L450">
        <v>13245</v>
      </c>
      <c r="M450">
        <v>14538</v>
      </c>
      <c r="N450">
        <v>19446</v>
      </c>
      <c r="O450">
        <v>19547</v>
      </c>
      <c r="P450">
        <v>20144</v>
      </c>
    </row>
    <row r="451" spans="1:16" ht="12.75">
      <c r="A451">
        <v>81200</v>
      </c>
      <c r="B451">
        <v>2</v>
      </c>
      <c r="D451" t="s">
        <v>21</v>
      </c>
      <c r="E451">
        <v>20935</v>
      </c>
      <c r="F451">
        <v>21593</v>
      </c>
      <c r="G451">
        <v>21561</v>
      </c>
      <c r="H451">
        <v>21217</v>
      </c>
      <c r="I451">
        <v>20721</v>
      </c>
      <c r="J451">
        <v>19701</v>
      </c>
      <c r="K451">
        <v>17062</v>
      </c>
      <c r="L451">
        <v>17221</v>
      </c>
      <c r="M451">
        <v>16987</v>
      </c>
      <c r="N451">
        <v>13044</v>
      </c>
      <c r="O451">
        <v>10848</v>
      </c>
      <c r="P451">
        <v>9572</v>
      </c>
    </row>
    <row r="452" spans="1:16" ht="12.75">
      <c r="A452">
        <v>81300</v>
      </c>
      <c r="B452">
        <v>1</v>
      </c>
      <c r="C452">
        <v>72</v>
      </c>
      <c r="D452" t="s">
        <v>21</v>
      </c>
      <c r="E452">
        <v>8838</v>
      </c>
      <c r="F452">
        <v>8481</v>
      </c>
      <c r="G452">
        <v>8059</v>
      </c>
      <c r="H452">
        <v>8855</v>
      </c>
      <c r="I452">
        <v>9212</v>
      </c>
      <c r="J452">
        <v>9451</v>
      </c>
      <c r="K452">
        <v>10139</v>
      </c>
      <c r="L452">
        <v>10501</v>
      </c>
      <c r="M452">
        <v>11170</v>
      </c>
      <c r="N452">
        <v>11600</v>
      </c>
      <c r="O452">
        <v>13869</v>
      </c>
      <c r="P452">
        <v>16001</v>
      </c>
    </row>
    <row r="453" spans="1:16" ht="12.75">
      <c r="A453">
        <v>81300</v>
      </c>
      <c r="B453">
        <v>2</v>
      </c>
      <c r="D453" t="s">
        <v>21</v>
      </c>
      <c r="E453">
        <v>16733</v>
      </c>
      <c r="F453">
        <v>15931</v>
      </c>
      <c r="G453">
        <v>15489</v>
      </c>
      <c r="H453">
        <v>17608</v>
      </c>
      <c r="I453">
        <v>17707</v>
      </c>
      <c r="J453">
        <v>16208</v>
      </c>
      <c r="K453">
        <v>13078</v>
      </c>
      <c r="L453">
        <v>12367</v>
      </c>
      <c r="M453">
        <v>11759</v>
      </c>
      <c r="N453">
        <v>10468</v>
      </c>
      <c r="O453">
        <v>8969</v>
      </c>
      <c r="P453">
        <v>8712</v>
      </c>
    </row>
    <row r="454" spans="1:16" ht="12.75">
      <c r="A454">
        <v>81400</v>
      </c>
      <c r="B454">
        <v>1</v>
      </c>
      <c r="C454">
        <v>12</v>
      </c>
      <c r="D454" t="s">
        <v>21</v>
      </c>
      <c r="E454">
        <v>8231</v>
      </c>
      <c r="F454">
        <v>8306</v>
      </c>
      <c r="G454">
        <v>8305</v>
      </c>
      <c r="H454">
        <v>9492</v>
      </c>
      <c r="I454">
        <v>9814</v>
      </c>
      <c r="J454">
        <v>11115</v>
      </c>
      <c r="K454">
        <v>13660</v>
      </c>
      <c r="L454">
        <v>20898</v>
      </c>
      <c r="M454">
        <v>23279</v>
      </c>
      <c r="N454">
        <v>27876</v>
      </c>
      <c r="O454">
        <v>29838</v>
      </c>
      <c r="P454">
        <v>27768</v>
      </c>
    </row>
    <row r="455" spans="1:16" ht="12.75">
      <c r="A455">
        <v>81400</v>
      </c>
      <c r="B455">
        <v>2</v>
      </c>
      <c r="D455" t="s">
        <v>21</v>
      </c>
      <c r="E455">
        <v>27842</v>
      </c>
      <c r="F455">
        <v>32105</v>
      </c>
      <c r="G455">
        <v>28105</v>
      </c>
      <c r="H455">
        <v>26074</v>
      </c>
      <c r="I455">
        <v>24509</v>
      </c>
      <c r="J455">
        <v>22296</v>
      </c>
      <c r="K455">
        <v>18449</v>
      </c>
      <c r="L455">
        <v>18126</v>
      </c>
      <c r="M455">
        <v>16807</v>
      </c>
      <c r="N455">
        <v>12574</v>
      </c>
      <c r="O455">
        <v>10999</v>
      </c>
      <c r="P455">
        <v>9429</v>
      </c>
    </row>
    <row r="456" spans="1:16" ht="12.75">
      <c r="A456">
        <v>81500</v>
      </c>
      <c r="B456">
        <v>1</v>
      </c>
      <c r="C456">
        <v>22</v>
      </c>
      <c r="D456" t="s">
        <v>21</v>
      </c>
      <c r="E456">
        <v>8408</v>
      </c>
      <c r="F456">
        <v>8912</v>
      </c>
      <c r="G456">
        <v>8696</v>
      </c>
      <c r="H456">
        <v>9037</v>
      </c>
      <c r="I456">
        <v>10261</v>
      </c>
      <c r="J456">
        <v>10880</v>
      </c>
      <c r="K456">
        <v>13647</v>
      </c>
      <c r="L456">
        <v>17425</v>
      </c>
      <c r="M456">
        <v>20045</v>
      </c>
      <c r="N456">
        <v>25400</v>
      </c>
      <c r="O456">
        <v>29267</v>
      </c>
      <c r="P456">
        <v>26801</v>
      </c>
    </row>
    <row r="457" spans="1:16" ht="12.75">
      <c r="A457">
        <v>81500</v>
      </c>
      <c r="B457">
        <v>2</v>
      </c>
      <c r="D457" t="s">
        <v>21</v>
      </c>
      <c r="E457">
        <v>25984</v>
      </c>
      <c r="F457">
        <v>26448</v>
      </c>
      <c r="G457">
        <v>26765</v>
      </c>
      <c r="H457">
        <v>25889</v>
      </c>
      <c r="I457">
        <v>23829</v>
      </c>
      <c r="J457">
        <v>22262</v>
      </c>
      <c r="K457">
        <v>20318</v>
      </c>
      <c r="L457">
        <v>19422</v>
      </c>
      <c r="M457">
        <v>18245</v>
      </c>
      <c r="N457">
        <v>14206</v>
      </c>
      <c r="O457">
        <v>11201</v>
      </c>
      <c r="P457">
        <v>10323</v>
      </c>
    </row>
    <row r="458" spans="1:16" ht="12.75">
      <c r="A458">
        <v>81600</v>
      </c>
      <c r="B458">
        <v>1</v>
      </c>
      <c r="C458">
        <v>32</v>
      </c>
      <c r="D458" t="s">
        <v>21</v>
      </c>
      <c r="E458">
        <v>9084</v>
      </c>
      <c r="F458">
        <v>8474</v>
      </c>
      <c r="G458">
        <v>8141</v>
      </c>
      <c r="H458">
        <v>8529</v>
      </c>
      <c r="I458">
        <v>9763</v>
      </c>
      <c r="J458">
        <v>11259</v>
      </c>
      <c r="K458">
        <v>14123</v>
      </c>
      <c r="L458">
        <v>19628</v>
      </c>
      <c r="M458">
        <v>24933</v>
      </c>
      <c r="N458">
        <v>24580</v>
      </c>
      <c r="O458">
        <v>29875</v>
      </c>
      <c r="P458">
        <v>28231</v>
      </c>
    </row>
    <row r="459" spans="1:16" ht="12.75">
      <c r="A459">
        <v>81600</v>
      </c>
      <c r="B459">
        <v>2</v>
      </c>
      <c r="D459" t="s">
        <v>21</v>
      </c>
      <c r="E459">
        <v>26368</v>
      </c>
      <c r="F459">
        <v>27920</v>
      </c>
      <c r="G459">
        <v>28781</v>
      </c>
      <c r="H459">
        <v>27496</v>
      </c>
      <c r="I459">
        <v>24949</v>
      </c>
      <c r="J459">
        <v>21907</v>
      </c>
      <c r="K459">
        <v>20218</v>
      </c>
      <c r="L459">
        <v>18843</v>
      </c>
      <c r="M459">
        <v>17822</v>
      </c>
      <c r="N459">
        <v>13094</v>
      </c>
      <c r="O459">
        <v>11304</v>
      </c>
      <c r="P459">
        <v>9796</v>
      </c>
    </row>
    <row r="460" spans="1:16" ht="12.75">
      <c r="A460">
        <v>81700</v>
      </c>
      <c r="B460">
        <v>1</v>
      </c>
      <c r="C460">
        <v>42</v>
      </c>
      <c r="D460" t="s">
        <v>21</v>
      </c>
      <c r="E460">
        <v>8556</v>
      </c>
      <c r="F460">
        <v>8451</v>
      </c>
      <c r="G460">
        <v>7727</v>
      </c>
      <c r="H460">
        <v>8789</v>
      </c>
      <c r="I460">
        <v>9486</v>
      </c>
      <c r="J460">
        <v>10611</v>
      </c>
      <c r="K460">
        <v>12687</v>
      </c>
      <c r="L460">
        <v>17699</v>
      </c>
      <c r="M460">
        <v>20814</v>
      </c>
      <c r="N460">
        <v>23330</v>
      </c>
      <c r="O460">
        <v>24830</v>
      </c>
      <c r="P460">
        <v>26633</v>
      </c>
    </row>
    <row r="461" spans="1:16" ht="12.75">
      <c r="A461">
        <v>81700</v>
      </c>
      <c r="B461">
        <v>2</v>
      </c>
      <c r="D461" t="s">
        <v>21</v>
      </c>
      <c r="E461">
        <v>26525</v>
      </c>
      <c r="F461">
        <v>27042</v>
      </c>
      <c r="G461">
        <v>27090</v>
      </c>
      <c r="H461">
        <v>25710</v>
      </c>
      <c r="I461">
        <v>23448</v>
      </c>
      <c r="J461">
        <v>22619</v>
      </c>
      <c r="K461">
        <v>20559</v>
      </c>
      <c r="L461">
        <v>18785</v>
      </c>
      <c r="M461">
        <v>16624</v>
      </c>
      <c r="N461">
        <v>12981</v>
      </c>
      <c r="O461">
        <v>10989</v>
      </c>
      <c r="P461">
        <v>9081</v>
      </c>
    </row>
    <row r="462" spans="1:16" ht="12.75">
      <c r="A462">
        <v>81800</v>
      </c>
      <c r="B462">
        <v>1</v>
      </c>
      <c r="C462">
        <v>52</v>
      </c>
      <c r="D462" t="s">
        <v>21</v>
      </c>
      <c r="E462">
        <v>8080</v>
      </c>
      <c r="F462">
        <v>7708</v>
      </c>
      <c r="G462">
        <v>7621</v>
      </c>
      <c r="H462">
        <v>7783</v>
      </c>
      <c r="I462">
        <v>8939</v>
      </c>
      <c r="J462">
        <v>10342</v>
      </c>
      <c r="K462">
        <v>12484</v>
      </c>
      <c r="L462">
        <v>15815</v>
      </c>
      <c r="M462">
        <v>18810</v>
      </c>
      <c r="N462">
        <v>22204</v>
      </c>
      <c r="O462">
        <v>27131</v>
      </c>
      <c r="P462">
        <v>28857</v>
      </c>
    </row>
    <row r="463" spans="1:16" ht="12.75">
      <c r="A463">
        <v>81800</v>
      </c>
      <c r="B463">
        <v>2</v>
      </c>
      <c r="D463" t="s">
        <v>21</v>
      </c>
      <c r="E463">
        <v>25648</v>
      </c>
      <c r="F463">
        <v>25701</v>
      </c>
      <c r="G463">
        <v>26219</v>
      </c>
      <c r="H463">
        <v>26440</v>
      </c>
      <c r="I463">
        <v>23941</v>
      </c>
      <c r="J463">
        <v>22757</v>
      </c>
      <c r="K463">
        <v>20830</v>
      </c>
      <c r="L463">
        <v>20009</v>
      </c>
      <c r="M463">
        <v>18213</v>
      </c>
      <c r="N463">
        <v>13799</v>
      </c>
      <c r="O463">
        <v>12006</v>
      </c>
      <c r="P463">
        <v>9420</v>
      </c>
    </row>
    <row r="464" spans="1:16" ht="12.75">
      <c r="A464">
        <v>81900</v>
      </c>
      <c r="B464">
        <v>1</v>
      </c>
      <c r="C464">
        <v>62</v>
      </c>
      <c r="D464" t="s">
        <v>21</v>
      </c>
      <c r="E464">
        <v>8447</v>
      </c>
      <c r="F464">
        <v>8120</v>
      </c>
      <c r="G464">
        <v>8011</v>
      </c>
      <c r="H464">
        <v>7896</v>
      </c>
      <c r="I464">
        <v>8099</v>
      </c>
      <c r="J464">
        <v>9145</v>
      </c>
      <c r="K464">
        <v>11890</v>
      </c>
      <c r="L464">
        <v>13618</v>
      </c>
      <c r="M464">
        <v>15149</v>
      </c>
      <c r="N464">
        <v>18014</v>
      </c>
      <c r="O464">
        <v>18741</v>
      </c>
      <c r="P464">
        <v>20874</v>
      </c>
    </row>
    <row r="465" spans="1:16" ht="12.75">
      <c r="A465">
        <v>81900</v>
      </c>
      <c r="B465">
        <v>2</v>
      </c>
      <c r="D465" t="s">
        <v>21</v>
      </c>
      <c r="E465">
        <v>20204</v>
      </c>
      <c r="F465">
        <v>20575</v>
      </c>
      <c r="G465">
        <v>20664</v>
      </c>
      <c r="H465">
        <v>20886</v>
      </c>
      <c r="I465">
        <v>20579</v>
      </c>
      <c r="J465">
        <v>19536</v>
      </c>
      <c r="K465">
        <v>17643</v>
      </c>
      <c r="L465">
        <v>17479</v>
      </c>
      <c r="M465">
        <v>16840</v>
      </c>
      <c r="N465">
        <v>13871</v>
      </c>
      <c r="O465">
        <v>11792</v>
      </c>
      <c r="P465">
        <v>9412</v>
      </c>
    </row>
    <row r="466" spans="1:16" ht="12.75">
      <c r="A466">
        <v>82000</v>
      </c>
      <c r="B466">
        <v>1</v>
      </c>
      <c r="C466">
        <v>72</v>
      </c>
      <c r="D466" t="s">
        <v>21</v>
      </c>
      <c r="E466">
        <v>8679</v>
      </c>
      <c r="F466">
        <v>8353</v>
      </c>
      <c r="G466">
        <v>8389</v>
      </c>
      <c r="H466">
        <v>7858</v>
      </c>
      <c r="I466">
        <v>8224</v>
      </c>
      <c r="J466">
        <v>8660</v>
      </c>
      <c r="K466">
        <v>9807</v>
      </c>
      <c r="L466">
        <v>10046</v>
      </c>
      <c r="M466">
        <v>10651</v>
      </c>
      <c r="N466">
        <v>11706</v>
      </c>
      <c r="O466">
        <v>14844</v>
      </c>
      <c r="P466">
        <v>16870</v>
      </c>
    </row>
    <row r="467" spans="1:16" ht="12.75">
      <c r="A467">
        <v>82000</v>
      </c>
      <c r="B467">
        <v>2</v>
      </c>
      <c r="D467" t="s">
        <v>21</v>
      </c>
      <c r="E467">
        <v>17318</v>
      </c>
      <c r="F467">
        <v>17792</v>
      </c>
      <c r="G467">
        <v>17414</v>
      </c>
      <c r="H467">
        <v>17137</v>
      </c>
      <c r="I467">
        <v>17211</v>
      </c>
      <c r="J467">
        <v>15908</v>
      </c>
      <c r="K467">
        <v>12634</v>
      </c>
      <c r="L467">
        <v>11850</v>
      </c>
      <c r="M467">
        <v>11969</v>
      </c>
      <c r="N467">
        <v>11084</v>
      </c>
      <c r="O467">
        <v>9561</v>
      </c>
      <c r="P467">
        <v>8725</v>
      </c>
    </row>
    <row r="468" spans="1:16" ht="12.75">
      <c r="A468">
        <v>82100</v>
      </c>
      <c r="B468">
        <v>1</v>
      </c>
      <c r="C468">
        <v>12</v>
      </c>
      <c r="D468" t="s">
        <v>21</v>
      </c>
      <c r="E468">
        <v>8552</v>
      </c>
      <c r="F468">
        <v>8208</v>
      </c>
      <c r="G468">
        <v>8460</v>
      </c>
      <c r="H468">
        <v>8561</v>
      </c>
      <c r="I468">
        <v>9641</v>
      </c>
      <c r="J468">
        <v>10607</v>
      </c>
      <c r="K468">
        <v>12857</v>
      </c>
      <c r="L468">
        <v>20992</v>
      </c>
      <c r="M468">
        <v>20902</v>
      </c>
      <c r="N468">
        <v>23778</v>
      </c>
      <c r="O468">
        <v>25191</v>
      </c>
      <c r="P468">
        <v>27274</v>
      </c>
    </row>
    <row r="469" spans="1:16" ht="12.75">
      <c r="A469">
        <v>82100</v>
      </c>
      <c r="B469">
        <v>2</v>
      </c>
      <c r="D469" t="s">
        <v>21</v>
      </c>
      <c r="E469">
        <v>25840</v>
      </c>
      <c r="F469">
        <v>26453</v>
      </c>
      <c r="G469">
        <v>26370</v>
      </c>
      <c r="H469">
        <v>27150</v>
      </c>
      <c r="I469">
        <v>25298</v>
      </c>
      <c r="J469">
        <v>23742</v>
      </c>
      <c r="K469">
        <v>20961</v>
      </c>
      <c r="L469">
        <v>20680</v>
      </c>
      <c r="M469">
        <v>17997</v>
      </c>
      <c r="N469">
        <v>13178</v>
      </c>
      <c r="O469">
        <v>10373</v>
      </c>
      <c r="P469">
        <v>8639</v>
      </c>
    </row>
    <row r="470" spans="1:16" ht="12.75">
      <c r="A470">
        <v>82200</v>
      </c>
      <c r="B470">
        <v>1</v>
      </c>
      <c r="C470">
        <v>22</v>
      </c>
      <c r="D470" t="s">
        <v>21</v>
      </c>
      <c r="E470">
        <v>8199</v>
      </c>
      <c r="F470">
        <v>7646</v>
      </c>
      <c r="G470">
        <v>7424</v>
      </c>
      <c r="H470">
        <v>7530</v>
      </c>
      <c r="I470">
        <v>9169</v>
      </c>
      <c r="J470">
        <v>9787</v>
      </c>
      <c r="K470">
        <v>13002</v>
      </c>
      <c r="L470">
        <v>16763</v>
      </c>
      <c r="M470">
        <v>18629</v>
      </c>
      <c r="N470">
        <v>22686</v>
      </c>
      <c r="O470">
        <v>24741</v>
      </c>
      <c r="P470">
        <v>25592</v>
      </c>
    </row>
    <row r="471" spans="1:16" ht="12.75">
      <c r="A471">
        <v>82200</v>
      </c>
      <c r="B471">
        <v>2</v>
      </c>
      <c r="D471" t="s">
        <v>21</v>
      </c>
      <c r="E471">
        <v>25656</v>
      </c>
      <c r="F471">
        <v>26890</v>
      </c>
      <c r="G471">
        <v>27649</v>
      </c>
      <c r="H471">
        <v>27132</v>
      </c>
      <c r="I471">
        <v>24705</v>
      </c>
      <c r="J471">
        <v>22826</v>
      </c>
      <c r="K471">
        <v>19468</v>
      </c>
      <c r="L471">
        <v>20051</v>
      </c>
      <c r="M471">
        <v>18139</v>
      </c>
      <c r="N471">
        <v>13476</v>
      </c>
      <c r="O471">
        <v>10143</v>
      </c>
      <c r="P471">
        <v>8801</v>
      </c>
    </row>
    <row r="472" spans="1:16" ht="12.75">
      <c r="A472">
        <v>82300</v>
      </c>
      <c r="B472">
        <v>1</v>
      </c>
      <c r="C472">
        <v>32</v>
      </c>
      <c r="D472" t="s">
        <v>21</v>
      </c>
      <c r="E472">
        <v>7828</v>
      </c>
      <c r="F472">
        <v>7470</v>
      </c>
      <c r="G472">
        <v>7351</v>
      </c>
      <c r="H472">
        <v>7941</v>
      </c>
      <c r="I472">
        <v>9616</v>
      </c>
      <c r="J472">
        <v>10272</v>
      </c>
      <c r="K472">
        <v>12846</v>
      </c>
      <c r="L472">
        <v>16536</v>
      </c>
      <c r="M472">
        <v>19128</v>
      </c>
      <c r="N472">
        <v>23149</v>
      </c>
      <c r="O472">
        <v>24668</v>
      </c>
      <c r="P472">
        <v>26062</v>
      </c>
    </row>
    <row r="473" spans="1:16" ht="12.75">
      <c r="A473">
        <v>82300</v>
      </c>
      <c r="B473">
        <v>2</v>
      </c>
      <c r="D473" t="s">
        <v>21</v>
      </c>
      <c r="E473">
        <v>25938</v>
      </c>
      <c r="F473">
        <v>25713</v>
      </c>
      <c r="G473">
        <v>25781</v>
      </c>
      <c r="H473">
        <v>24663</v>
      </c>
      <c r="I473">
        <v>23437</v>
      </c>
      <c r="J473">
        <v>21379</v>
      </c>
      <c r="K473">
        <v>19331</v>
      </c>
      <c r="L473">
        <v>19997</v>
      </c>
      <c r="M473">
        <v>18254</v>
      </c>
      <c r="N473">
        <v>12617</v>
      </c>
      <c r="O473">
        <v>10331</v>
      </c>
      <c r="P473">
        <v>8949</v>
      </c>
    </row>
    <row r="474" spans="1:16" ht="12.75">
      <c r="A474">
        <v>82400</v>
      </c>
      <c r="B474">
        <v>1</v>
      </c>
      <c r="C474">
        <v>42</v>
      </c>
      <c r="D474" t="s">
        <v>21</v>
      </c>
      <c r="E474">
        <v>8163</v>
      </c>
      <c r="F474">
        <v>7781</v>
      </c>
      <c r="G474">
        <v>7814</v>
      </c>
      <c r="H474">
        <v>7941</v>
      </c>
      <c r="I474">
        <v>9702</v>
      </c>
      <c r="J474">
        <v>11420</v>
      </c>
      <c r="K474">
        <v>13758</v>
      </c>
      <c r="L474">
        <v>18929</v>
      </c>
      <c r="M474">
        <v>21794</v>
      </c>
      <c r="N474">
        <v>23716</v>
      </c>
      <c r="O474">
        <v>30400</v>
      </c>
      <c r="P474">
        <v>27057</v>
      </c>
    </row>
    <row r="475" spans="1:16" ht="12.75">
      <c r="A475">
        <v>82400</v>
      </c>
      <c r="B475">
        <v>2</v>
      </c>
      <c r="D475" t="s">
        <v>21</v>
      </c>
      <c r="E475">
        <v>27223</v>
      </c>
      <c r="F475">
        <v>28242</v>
      </c>
      <c r="G475">
        <v>28056</v>
      </c>
      <c r="H475">
        <v>26556</v>
      </c>
      <c r="I475">
        <v>25273</v>
      </c>
      <c r="J475">
        <v>22865</v>
      </c>
      <c r="K475">
        <v>20567</v>
      </c>
      <c r="L475">
        <v>21091</v>
      </c>
      <c r="M475">
        <v>18784</v>
      </c>
      <c r="N475">
        <v>14703</v>
      </c>
      <c r="O475">
        <v>11240</v>
      </c>
      <c r="P475">
        <v>9365</v>
      </c>
    </row>
    <row r="476" spans="1:16" ht="12.75">
      <c r="A476">
        <v>82500</v>
      </c>
      <c r="B476">
        <v>1</v>
      </c>
      <c r="C476">
        <v>52</v>
      </c>
      <c r="D476" t="s">
        <v>21</v>
      </c>
      <c r="E476">
        <v>8272</v>
      </c>
      <c r="F476">
        <v>7804</v>
      </c>
      <c r="G476">
        <v>7775</v>
      </c>
      <c r="H476">
        <v>8051</v>
      </c>
      <c r="I476">
        <v>9631</v>
      </c>
      <c r="J476">
        <v>10472</v>
      </c>
      <c r="K476">
        <v>12682</v>
      </c>
      <c r="L476">
        <v>16990</v>
      </c>
      <c r="M476">
        <v>24415</v>
      </c>
      <c r="N476">
        <v>23577</v>
      </c>
      <c r="O476">
        <v>29082</v>
      </c>
      <c r="P476">
        <v>27845</v>
      </c>
    </row>
    <row r="477" spans="1:16" ht="12.75">
      <c r="A477">
        <v>82500</v>
      </c>
      <c r="B477">
        <v>2</v>
      </c>
      <c r="D477" t="s">
        <v>21</v>
      </c>
      <c r="E477">
        <v>26780</v>
      </c>
      <c r="F477">
        <v>26562</v>
      </c>
      <c r="G477">
        <v>27215</v>
      </c>
      <c r="H477">
        <v>27092</v>
      </c>
      <c r="I477">
        <v>25777</v>
      </c>
      <c r="J477">
        <v>24317</v>
      </c>
      <c r="K477">
        <v>20536</v>
      </c>
      <c r="L477">
        <v>20727</v>
      </c>
      <c r="M477">
        <v>19281</v>
      </c>
      <c r="N477">
        <v>13931</v>
      </c>
      <c r="O477">
        <v>11964</v>
      </c>
      <c r="P477">
        <v>9129</v>
      </c>
    </row>
    <row r="478" spans="1:16" ht="12.75">
      <c r="A478">
        <v>82600</v>
      </c>
      <c r="B478">
        <v>1</v>
      </c>
      <c r="C478">
        <v>62</v>
      </c>
      <c r="D478" t="s">
        <v>21</v>
      </c>
      <c r="E478">
        <v>8237</v>
      </c>
      <c r="F478">
        <v>7847</v>
      </c>
      <c r="G478">
        <v>7746</v>
      </c>
      <c r="H478">
        <v>7331</v>
      </c>
      <c r="I478">
        <v>7583</v>
      </c>
      <c r="J478">
        <v>9366</v>
      </c>
      <c r="K478">
        <v>10756</v>
      </c>
      <c r="L478">
        <v>12230</v>
      </c>
      <c r="M478">
        <v>16071</v>
      </c>
      <c r="N478">
        <v>19444</v>
      </c>
      <c r="O478">
        <v>18891</v>
      </c>
      <c r="P478">
        <v>20574</v>
      </c>
    </row>
    <row r="479" spans="1:16" ht="12.75">
      <c r="A479">
        <v>82600</v>
      </c>
      <c r="B479">
        <v>2</v>
      </c>
      <c r="D479" t="s">
        <v>21</v>
      </c>
      <c r="E479">
        <v>22945</v>
      </c>
      <c r="F479">
        <v>22743</v>
      </c>
      <c r="G479">
        <v>22854</v>
      </c>
      <c r="H479">
        <v>21919</v>
      </c>
      <c r="I479">
        <v>20526</v>
      </c>
      <c r="J479">
        <v>19010</v>
      </c>
      <c r="K479">
        <v>17301</v>
      </c>
      <c r="L479">
        <v>18143</v>
      </c>
      <c r="M479">
        <v>16914</v>
      </c>
      <c r="N479">
        <v>13179</v>
      </c>
      <c r="O479">
        <v>10919</v>
      </c>
      <c r="P479">
        <v>9749</v>
      </c>
    </row>
    <row r="480" spans="1:16" ht="12.75">
      <c r="A480">
        <v>82700</v>
      </c>
      <c r="B480">
        <v>1</v>
      </c>
      <c r="C480">
        <v>72</v>
      </c>
      <c r="D480" t="s">
        <v>21</v>
      </c>
      <c r="E480">
        <v>9294</v>
      </c>
      <c r="F480">
        <v>8855</v>
      </c>
      <c r="G480">
        <v>8777</v>
      </c>
      <c r="H480">
        <v>8161</v>
      </c>
      <c r="I480">
        <v>7836</v>
      </c>
      <c r="J480">
        <v>8520</v>
      </c>
      <c r="K480">
        <v>9587</v>
      </c>
      <c r="L480">
        <v>9675</v>
      </c>
      <c r="M480">
        <v>10540</v>
      </c>
      <c r="N480">
        <v>11450</v>
      </c>
      <c r="O480">
        <v>14617</v>
      </c>
      <c r="P480">
        <v>17701</v>
      </c>
    </row>
    <row r="481" spans="1:16" ht="12.75">
      <c r="A481">
        <v>82700</v>
      </c>
      <c r="B481">
        <v>2</v>
      </c>
      <c r="D481" t="s">
        <v>21</v>
      </c>
      <c r="E481">
        <v>18517</v>
      </c>
      <c r="F481">
        <v>18120</v>
      </c>
      <c r="G481">
        <v>18197</v>
      </c>
      <c r="H481">
        <v>18022</v>
      </c>
      <c r="I481">
        <v>17564</v>
      </c>
      <c r="J481">
        <v>17574</v>
      </c>
      <c r="K481">
        <v>13194</v>
      </c>
      <c r="L481">
        <v>12670</v>
      </c>
      <c r="M481">
        <v>11609</v>
      </c>
      <c r="N481">
        <v>10688</v>
      </c>
      <c r="O481">
        <v>10085</v>
      </c>
      <c r="P481">
        <v>9092</v>
      </c>
    </row>
    <row r="482" spans="1:16" ht="12.75">
      <c r="A482">
        <v>82800</v>
      </c>
      <c r="B482">
        <v>1</v>
      </c>
      <c r="C482">
        <v>12</v>
      </c>
      <c r="D482" t="s">
        <v>21</v>
      </c>
      <c r="E482">
        <v>8788</v>
      </c>
      <c r="F482">
        <v>8965</v>
      </c>
      <c r="G482">
        <v>9089</v>
      </c>
      <c r="H482">
        <v>9292</v>
      </c>
      <c r="I482">
        <v>10043</v>
      </c>
      <c r="J482">
        <v>12215</v>
      </c>
      <c r="K482">
        <v>14545</v>
      </c>
      <c r="L482">
        <v>20195</v>
      </c>
      <c r="M482">
        <v>24308</v>
      </c>
      <c r="N482">
        <v>24833</v>
      </c>
      <c r="O482">
        <v>29289</v>
      </c>
      <c r="P482">
        <v>27802</v>
      </c>
    </row>
    <row r="483" spans="1:16" ht="12.75">
      <c r="A483">
        <v>82800</v>
      </c>
      <c r="B483">
        <v>2</v>
      </c>
      <c r="D483" t="s">
        <v>21</v>
      </c>
      <c r="E483">
        <v>28536</v>
      </c>
      <c r="F483">
        <v>27273</v>
      </c>
      <c r="G483">
        <v>30297</v>
      </c>
      <c r="H483">
        <v>27698</v>
      </c>
      <c r="I483">
        <v>24723</v>
      </c>
      <c r="J483">
        <v>22457</v>
      </c>
      <c r="K483">
        <v>20690</v>
      </c>
      <c r="L483">
        <v>20350</v>
      </c>
      <c r="M483">
        <v>18801</v>
      </c>
      <c r="N483">
        <v>14029</v>
      </c>
      <c r="O483">
        <v>12685</v>
      </c>
      <c r="P483">
        <v>10433</v>
      </c>
    </row>
    <row r="484" spans="1:16" ht="12.75">
      <c r="A484">
        <v>82900</v>
      </c>
      <c r="B484">
        <v>1</v>
      </c>
      <c r="C484">
        <v>22</v>
      </c>
      <c r="D484" t="s">
        <v>21</v>
      </c>
      <c r="E484">
        <v>9361</v>
      </c>
      <c r="F484">
        <v>9252</v>
      </c>
      <c r="G484">
        <v>8878</v>
      </c>
      <c r="H484">
        <v>8333</v>
      </c>
      <c r="I484">
        <v>9525</v>
      </c>
      <c r="J484">
        <v>11613</v>
      </c>
      <c r="K484">
        <v>14000</v>
      </c>
      <c r="L484">
        <v>16383</v>
      </c>
      <c r="M484">
        <v>19958</v>
      </c>
      <c r="N484">
        <v>23555</v>
      </c>
      <c r="O484">
        <v>25622</v>
      </c>
      <c r="P484">
        <v>27405</v>
      </c>
    </row>
    <row r="485" spans="1:16" ht="12.75">
      <c r="A485">
        <v>82900</v>
      </c>
      <c r="B485">
        <v>2</v>
      </c>
      <c r="D485" t="s">
        <v>21</v>
      </c>
      <c r="E485">
        <v>26287</v>
      </c>
      <c r="F485">
        <v>31674</v>
      </c>
      <c r="G485">
        <v>29916</v>
      </c>
      <c r="H485">
        <v>26909</v>
      </c>
      <c r="I485">
        <v>24511</v>
      </c>
      <c r="J485">
        <v>22627</v>
      </c>
      <c r="K485">
        <v>20147</v>
      </c>
      <c r="L485">
        <v>19754</v>
      </c>
      <c r="M485">
        <v>18782</v>
      </c>
      <c r="N485">
        <v>14167</v>
      </c>
      <c r="O485">
        <v>11658</v>
      </c>
      <c r="P485">
        <v>10043</v>
      </c>
    </row>
    <row r="486" spans="1:16" ht="12.75">
      <c r="A486">
        <v>83000</v>
      </c>
      <c r="B486">
        <v>1</v>
      </c>
      <c r="C486">
        <v>32</v>
      </c>
      <c r="D486" t="s">
        <v>21</v>
      </c>
      <c r="E486">
        <v>9148</v>
      </c>
      <c r="F486">
        <v>8950</v>
      </c>
      <c r="G486">
        <v>8814</v>
      </c>
      <c r="H486">
        <v>9039</v>
      </c>
      <c r="I486">
        <v>9670</v>
      </c>
      <c r="J486">
        <v>10666</v>
      </c>
      <c r="K486">
        <v>13221</v>
      </c>
      <c r="L486">
        <v>16488</v>
      </c>
      <c r="M486">
        <v>19644</v>
      </c>
      <c r="N486">
        <v>22831</v>
      </c>
      <c r="O486">
        <v>25187</v>
      </c>
      <c r="P486">
        <v>26360</v>
      </c>
    </row>
    <row r="487" spans="1:16" ht="12.75">
      <c r="A487">
        <v>83000</v>
      </c>
      <c r="B487">
        <v>2</v>
      </c>
      <c r="D487" t="s">
        <v>21</v>
      </c>
      <c r="E487">
        <v>28464</v>
      </c>
      <c r="F487">
        <v>32075</v>
      </c>
      <c r="G487">
        <v>28550</v>
      </c>
      <c r="H487">
        <v>27902</v>
      </c>
      <c r="I487">
        <v>26015</v>
      </c>
      <c r="J487">
        <v>23406</v>
      </c>
      <c r="K487">
        <v>20607</v>
      </c>
      <c r="L487">
        <v>19547</v>
      </c>
      <c r="M487">
        <v>18584</v>
      </c>
      <c r="N487">
        <v>12942</v>
      </c>
      <c r="O487">
        <v>10660</v>
      </c>
      <c r="P487">
        <v>9194</v>
      </c>
    </row>
    <row r="488" spans="1:16" ht="12.75">
      <c r="A488">
        <v>83100</v>
      </c>
      <c r="B488">
        <v>1</v>
      </c>
      <c r="C488">
        <v>42</v>
      </c>
      <c r="D488" t="s">
        <v>21</v>
      </c>
      <c r="E488">
        <v>8290</v>
      </c>
      <c r="F488">
        <v>8545</v>
      </c>
      <c r="G488">
        <v>8200</v>
      </c>
      <c r="H488">
        <v>8939</v>
      </c>
      <c r="I488">
        <v>9858</v>
      </c>
      <c r="J488">
        <v>11380</v>
      </c>
      <c r="K488">
        <v>13029</v>
      </c>
      <c r="L488">
        <v>16270</v>
      </c>
      <c r="M488">
        <v>20363</v>
      </c>
      <c r="N488">
        <v>27569</v>
      </c>
      <c r="O488">
        <v>30685</v>
      </c>
      <c r="P488">
        <v>27407</v>
      </c>
    </row>
    <row r="489" spans="1:16" ht="12.75">
      <c r="A489">
        <v>83100</v>
      </c>
      <c r="B489">
        <v>2</v>
      </c>
      <c r="D489" t="s">
        <v>21</v>
      </c>
      <c r="E489">
        <v>27457</v>
      </c>
      <c r="F489">
        <v>28730</v>
      </c>
      <c r="G489">
        <v>29130</v>
      </c>
      <c r="H489">
        <v>28145</v>
      </c>
      <c r="I489">
        <v>27473</v>
      </c>
      <c r="J489">
        <v>25588</v>
      </c>
      <c r="K489">
        <v>23739</v>
      </c>
      <c r="L489">
        <v>22828</v>
      </c>
      <c r="M489">
        <v>19593</v>
      </c>
      <c r="N489">
        <v>14624</v>
      </c>
      <c r="O489">
        <v>11870</v>
      </c>
      <c r="P489">
        <v>10606</v>
      </c>
    </row>
    <row r="490" spans="1:16" ht="12.75">
      <c r="A490">
        <v>90100</v>
      </c>
      <c r="B490">
        <v>1</v>
      </c>
      <c r="C490">
        <v>52</v>
      </c>
      <c r="D490" t="s">
        <v>21</v>
      </c>
      <c r="E490">
        <v>9533</v>
      </c>
      <c r="F490">
        <v>9153</v>
      </c>
      <c r="G490">
        <v>9059</v>
      </c>
      <c r="H490">
        <v>9762</v>
      </c>
      <c r="I490">
        <v>11375</v>
      </c>
      <c r="J490">
        <v>13402</v>
      </c>
      <c r="K490">
        <v>15796</v>
      </c>
      <c r="L490">
        <v>19434</v>
      </c>
      <c r="M490">
        <v>24140</v>
      </c>
      <c r="N490">
        <v>28559</v>
      </c>
      <c r="O490">
        <v>31488</v>
      </c>
      <c r="P490">
        <v>31067</v>
      </c>
    </row>
    <row r="491" spans="1:16" ht="12.75">
      <c r="A491">
        <v>90100</v>
      </c>
      <c r="B491">
        <v>2</v>
      </c>
      <c r="D491" t="s">
        <v>21</v>
      </c>
      <c r="E491">
        <v>30340</v>
      </c>
      <c r="F491">
        <v>33153</v>
      </c>
      <c r="G491">
        <v>33190</v>
      </c>
      <c r="H491">
        <v>31958</v>
      </c>
      <c r="I491">
        <v>30875</v>
      </c>
      <c r="J491">
        <v>28674</v>
      </c>
      <c r="K491">
        <v>25501</v>
      </c>
      <c r="L491">
        <v>24239</v>
      </c>
      <c r="M491">
        <v>22449</v>
      </c>
      <c r="N491">
        <v>16820</v>
      </c>
      <c r="O491">
        <v>14024</v>
      </c>
      <c r="P491">
        <v>12254</v>
      </c>
    </row>
    <row r="492" spans="1:16" ht="12.75">
      <c r="A492">
        <v>90200</v>
      </c>
      <c r="B492">
        <v>1</v>
      </c>
      <c r="C492">
        <v>62</v>
      </c>
      <c r="D492" t="s">
        <v>21</v>
      </c>
      <c r="E492">
        <v>11181</v>
      </c>
      <c r="F492">
        <v>10332</v>
      </c>
      <c r="G492">
        <v>10104</v>
      </c>
      <c r="H492">
        <v>10044</v>
      </c>
      <c r="I492">
        <v>10144</v>
      </c>
      <c r="J492">
        <v>12028</v>
      </c>
      <c r="K492">
        <v>12817</v>
      </c>
      <c r="L492">
        <v>13577</v>
      </c>
      <c r="M492">
        <v>17234</v>
      </c>
      <c r="N492">
        <v>20690</v>
      </c>
      <c r="O492">
        <v>21140</v>
      </c>
      <c r="P492">
        <v>21263</v>
      </c>
    </row>
    <row r="493" spans="1:16" ht="12.75">
      <c r="A493">
        <v>90200</v>
      </c>
      <c r="B493">
        <v>2</v>
      </c>
      <c r="D493" t="s">
        <v>21</v>
      </c>
      <c r="E493">
        <v>21688</v>
      </c>
      <c r="F493">
        <v>22526</v>
      </c>
      <c r="G493">
        <v>21703</v>
      </c>
      <c r="H493">
        <v>20486</v>
      </c>
      <c r="I493">
        <v>20462</v>
      </c>
      <c r="J493">
        <v>19512</v>
      </c>
      <c r="K493">
        <v>18533</v>
      </c>
      <c r="L493">
        <v>19178</v>
      </c>
      <c r="M493">
        <v>18750</v>
      </c>
      <c r="N493">
        <v>14212</v>
      </c>
      <c r="O493">
        <v>11889</v>
      </c>
      <c r="P493">
        <v>10837</v>
      </c>
    </row>
    <row r="494" spans="1:16" ht="12.75">
      <c r="A494">
        <v>90300</v>
      </c>
      <c r="B494">
        <v>1</v>
      </c>
      <c r="C494">
        <v>72</v>
      </c>
      <c r="D494" t="s">
        <v>21</v>
      </c>
      <c r="E494">
        <v>9862</v>
      </c>
      <c r="F494">
        <v>9377</v>
      </c>
      <c r="G494">
        <v>8918</v>
      </c>
      <c r="H494">
        <v>8729</v>
      </c>
      <c r="I494">
        <v>9024</v>
      </c>
      <c r="J494">
        <v>9344</v>
      </c>
      <c r="K494">
        <v>10261</v>
      </c>
      <c r="L494">
        <v>11340</v>
      </c>
      <c r="M494">
        <v>12631</v>
      </c>
      <c r="N494">
        <v>15008</v>
      </c>
      <c r="O494">
        <v>18306</v>
      </c>
      <c r="P494">
        <v>18645</v>
      </c>
    </row>
    <row r="495" spans="1:16" ht="12.75">
      <c r="A495">
        <v>90300</v>
      </c>
      <c r="B495">
        <v>2</v>
      </c>
      <c r="D495" t="s">
        <v>21</v>
      </c>
      <c r="E495">
        <v>17848</v>
      </c>
      <c r="F495">
        <v>17543</v>
      </c>
      <c r="G495">
        <v>17895</v>
      </c>
      <c r="H495">
        <v>17960</v>
      </c>
      <c r="I495">
        <v>17302</v>
      </c>
      <c r="J495">
        <v>16245</v>
      </c>
      <c r="K495">
        <v>12673</v>
      </c>
      <c r="L495">
        <v>12225</v>
      </c>
      <c r="M495">
        <v>11440</v>
      </c>
      <c r="N495">
        <v>11111</v>
      </c>
      <c r="O495">
        <v>11165</v>
      </c>
      <c r="P495">
        <v>10611</v>
      </c>
    </row>
    <row r="496" spans="1:16" ht="12.75">
      <c r="A496">
        <v>90400</v>
      </c>
      <c r="B496">
        <v>1</v>
      </c>
      <c r="C496">
        <v>81</v>
      </c>
      <c r="D496" t="s">
        <v>21</v>
      </c>
      <c r="E496">
        <v>9828</v>
      </c>
      <c r="F496">
        <v>9415</v>
      </c>
      <c r="G496">
        <v>8739</v>
      </c>
      <c r="H496">
        <v>8409</v>
      </c>
      <c r="I496">
        <v>9299</v>
      </c>
      <c r="J496">
        <v>9812</v>
      </c>
      <c r="K496">
        <v>10843</v>
      </c>
      <c r="L496">
        <v>11322</v>
      </c>
      <c r="M496">
        <v>13348</v>
      </c>
      <c r="N496">
        <v>15410</v>
      </c>
      <c r="O496">
        <v>16637</v>
      </c>
      <c r="P496">
        <v>17677</v>
      </c>
    </row>
    <row r="497" spans="1:16" ht="12.75">
      <c r="A497">
        <v>90400</v>
      </c>
      <c r="B497">
        <v>2</v>
      </c>
      <c r="D497" t="s">
        <v>21</v>
      </c>
      <c r="E497">
        <v>17581</v>
      </c>
      <c r="F497">
        <v>18712</v>
      </c>
      <c r="G497">
        <v>18641</v>
      </c>
      <c r="H497">
        <v>18334</v>
      </c>
      <c r="I497">
        <v>18000</v>
      </c>
      <c r="J497">
        <v>16251</v>
      </c>
      <c r="K497">
        <v>13082</v>
      </c>
      <c r="L497">
        <v>11934</v>
      </c>
      <c r="M497">
        <v>11210</v>
      </c>
      <c r="N497">
        <v>10208</v>
      </c>
      <c r="O497">
        <v>9638</v>
      </c>
      <c r="P497">
        <v>8744</v>
      </c>
    </row>
    <row r="498" spans="1:16" ht="12.75">
      <c r="A498">
        <v>90500</v>
      </c>
      <c r="B498">
        <v>1</v>
      </c>
      <c r="C498">
        <v>22</v>
      </c>
      <c r="D498" t="s">
        <v>21</v>
      </c>
      <c r="E498">
        <v>8375</v>
      </c>
      <c r="F498">
        <v>7982</v>
      </c>
      <c r="G498">
        <v>8110</v>
      </c>
      <c r="H498">
        <v>8010</v>
      </c>
      <c r="I498">
        <v>9269</v>
      </c>
      <c r="J498">
        <v>10841</v>
      </c>
      <c r="K498">
        <v>13706</v>
      </c>
      <c r="L498">
        <v>17616</v>
      </c>
      <c r="M498">
        <v>21138</v>
      </c>
      <c r="N498">
        <v>23337</v>
      </c>
      <c r="O498">
        <v>25767</v>
      </c>
      <c r="P498">
        <v>31103</v>
      </c>
    </row>
    <row r="499" spans="1:16" ht="12.75">
      <c r="A499">
        <v>90500</v>
      </c>
      <c r="B499">
        <v>2</v>
      </c>
      <c r="D499" t="s">
        <v>21</v>
      </c>
      <c r="E499">
        <v>25215</v>
      </c>
      <c r="F499">
        <v>25672</v>
      </c>
      <c r="G499">
        <v>29811</v>
      </c>
      <c r="H499">
        <v>24356</v>
      </c>
      <c r="I499">
        <v>23425</v>
      </c>
      <c r="J499">
        <v>21973</v>
      </c>
      <c r="K499">
        <v>19177</v>
      </c>
      <c r="L499">
        <v>18458</v>
      </c>
      <c r="M499">
        <v>17912</v>
      </c>
      <c r="N499">
        <v>13695</v>
      </c>
      <c r="O499">
        <v>11593</v>
      </c>
      <c r="P499">
        <v>10186</v>
      </c>
    </row>
    <row r="500" spans="1:16" ht="12.75">
      <c r="A500">
        <v>90600</v>
      </c>
      <c r="B500">
        <v>1</v>
      </c>
      <c r="C500">
        <v>32</v>
      </c>
      <c r="D500" t="s">
        <v>21</v>
      </c>
      <c r="E500">
        <v>9580</v>
      </c>
      <c r="F500">
        <v>8708</v>
      </c>
      <c r="G500">
        <v>8395</v>
      </c>
      <c r="H500">
        <v>8378</v>
      </c>
      <c r="I500">
        <v>9777</v>
      </c>
      <c r="J500">
        <v>11296</v>
      </c>
      <c r="K500">
        <v>12755</v>
      </c>
      <c r="L500">
        <v>19183</v>
      </c>
      <c r="M500">
        <v>19153</v>
      </c>
      <c r="N500">
        <v>23191</v>
      </c>
      <c r="O500">
        <v>28651</v>
      </c>
      <c r="P500">
        <v>27773</v>
      </c>
    </row>
    <row r="501" spans="1:16" ht="12.75">
      <c r="A501">
        <v>90600</v>
      </c>
      <c r="B501">
        <v>2</v>
      </c>
      <c r="D501" t="s">
        <v>21</v>
      </c>
      <c r="E501">
        <v>24946</v>
      </c>
      <c r="F501">
        <v>27547</v>
      </c>
      <c r="G501">
        <v>29687</v>
      </c>
      <c r="H501">
        <v>25199</v>
      </c>
      <c r="I501">
        <v>23035</v>
      </c>
      <c r="J501">
        <v>21454</v>
      </c>
      <c r="K501">
        <v>19734</v>
      </c>
      <c r="L501">
        <v>19046</v>
      </c>
      <c r="M501">
        <v>17380</v>
      </c>
      <c r="N501">
        <v>13369</v>
      </c>
      <c r="O501">
        <v>10818</v>
      </c>
      <c r="P501">
        <v>9170</v>
      </c>
    </row>
    <row r="502" spans="1:16" ht="12.75">
      <c r="A502">
        <v>90700</v>
      </c>
      <c r="B502">
        <v>1</v>
      </c>
      <c r="C502">
        <v>42</v>
      </c>
      <c r="D502" t="s">
        <v>21</v>
      </c>
      <c r="E502">
        <v>8445</v>
      </c>
      <c r="F502">
        <v>8770</v>
      </c>
      <c r="G502">
        <v>8793</v>
      </c>
      <c r="H502">
        <v>8845</v>
      </c>
      <c r="I502">
        <v>10071</v>
      </c>
      <c r="J502">
        <v>11387</v>
      </c>
      <c r="K502">
        <v>13249</v>
      </c>
      <c r="L502">
        <v>17107</v>
      </c>
      <c r="M502">
        <v>20887</v>
      </c>
      <c r="N502">
        <v>24787</v>
      </c>
      <c r="O502">
        <v>26049</v>
      </c>
      <c r="P502">
        <v>26244</v>
      </c>
    </row>
    <row r="503" spans="1:16" ht="12.75">
      <c r="A503">
        <v>90700</v>
      </c>
      <c r="B503">
        <v>2</v>
      </c>
      <c r="D503" t="s">
        <v>21</v>
      </c>
      <c r="E503">
        <v>26391</v>
      </c>
      <c r="F503">
        <v>27411</v>
      </c>
      <c r="G503">
        <v>27657</v>
      </c>
      <c r="H503">
        <v>26910</v>
      </c>
      <c r="I503">
        <v>25605</v>
      </c>
      <c r="J503">
        <v>23314</v>
      </c>
      <c r="K503">
        <v>20909</v>
      </c>
      <c r="L503">
        <v>20075</v>
      </c>
      <c r="M503">
        <v>18715</v>
      </c>
      <c r="N503">
        <v>15063</v>
      </c>
      <c r="O503">
        <v>11228</v>
      </c>
      <c r="P503">
        <v>9316</v>
      </c>
    </row>
    <row r="504" spans="1:16" ht="12.75">
      <c r="A504">
        <v>90800</v>
      </c>
      <c r="B504">
        <v>1</v>
      </c>
      <c r="C504">
        <v>52</v>
      </c>
      <c r="D504" t="s">
        <v>21</v>
      </c>
      <c r="E504">
        <v>8199</v>
      </c>
      <c r="F504">
        <v>7868</v>
      </c>
      <c r="G504">
        <v>7678</v>
      </c>
      <c r="H504">
        <v>7820</v>
      </c>
      <c r="I504">
        <v>9906</v>
      </c>
      <c r="J504">
        <v>11226</v>
      </c>
      <c r="K504">
        <v>13123</v>
      </c>
      <c r="L504">
        <v>17454</v>
      </c>
      <c r="M504">
        <v>20758</v>
      </c>
      <c r="N504">
        <v>24597</v>
      </c>
      <c r="O504">
        <v>30101</v>
      </c>
      <c r="P504">
        <v>29518</v>
      </c>
    </row>
    <row r="505" spans="1:16" ht="12.75">
      <c r="A505">
        <v>90800</v>
      </c>
      <c r="B505">
        <v>2</v>
      </c>
      <c r="D505" t="s">
        <v>21</v>
      </c>
      <c r="E505">
        <v>27505</v>
      </c>
      <c r="F505">
        <v>32454</v>
      </c>
      <c r="G505">
        <v>31635</v>
      </c>
      <c r="H505">
        <v>27328</v>
      </c>
      <c r="I505">
        <v>25910</v>
      </c>
      <c r="J505">
        <v>23982</v>
      </c>
      <c r="K505">
        <v>21510</v>
      </c>
      <c r="L505">
        <v>21000</v>
      </c>
      <c r="M505">
        <v>19841</v>
      </c>
      <c r="N505">
        <v>14646</v>
      </c>
      <c r="O505">
        <v>12185</v>
      </c>
      <c r="P505">
        <v>10800</v>
      </c>
    </row>
    <row r="506" spans="1:16" ht="12.75">
      <c r="A506">
        <v>90900</v>
      </c>
      <c r="B506">
        <v>1</v>
      </c>
      <c r="C506">
        <v>62</v>
      </c>
      <c r="D506" t="s">
        <v>21</v>
      </c>
      <c r="E506">
        <v>9500</v>
      </c>
      <c r="F506">
        <v>8776</v>
      </c>
      <c r="G506">
        <v>8516</v>
      </c>
      <c r="H506">
        <v>8561</v>
      </c>
      <c r="I506">
        <v>8874</v>
      </c>
      <c r="J506">
        <v>10666</v>
      </c>
      <c r="K506">
        <v>12071</v>
      </c>
      <c r="L506">
        <v>13503</v>
      </c>
      <c r="M506">
        <v>16400</v>
      </c>
      <c r="N506">
        <v>20375</v>
      </c>
      <c r="O506">
        <v>20898</v>
      </c>
      <c r="P506">
        <v>20866</v>
      </c>
    </row>
    <row r="507" spans="1:16" ht="12.75">
      <c r="A507">
        <v>90900</v>
      </c>
      <c r="B507">
        <v>2</v>
      </c>
      <c r="D507" t="s">
        <v>21</v>
      </c>
      <c r="E507">
        <v>22770</v>
      </c>
      <c r="F507">
        <v>23003</v>
      </c>
      <c r="G507">
        <v>20817</v>
      </c>
      <c r="H507">
        <v>20116</v>
      </c>
      <c r="I507">
        <v>20521</v>
      </c>
      <c r="J507">
        <v>21254</v>
      </c>
      <c r="K507">
        <v>19305</v>
      </c>
      <c r="L507">
        <v>19453</v>
      </c>
      <c r="M507">
        <v>18625</v>
      </c>
      <c r="N507">
        <v>13415</v>
      </c>
      <c r="O507">
        <v>11747</v>
      </c>
      <c r="P507">
        <v>10476</v>
      </c>
    </row>
    <row r="508" spans="1:16" ht="12.75">
      <c r="A508">
        <v>91000</v>
      </c>
      <c r="B508">
        <v>1</v>
      </c>
      <c r="C508">
        <v>72</v>
      </c>
      <c r="D508" t="s">
        <v>21</v>
      </c>
      <c r="E508">
        <v>9876</v>
      </c>
      <c r="F508">
        <v>8609</v>
      </c>
      <c r="G508">
        <v>8481</v>
      </c>
      <c r="H508">
        <v>8204</v>
      </c>
      <c r="I508">
        <v>8389</v>
      </c>
      <c r="J508">
        <v>8793</v>
      </c>
      <c r="K508">
        <v>9488</v>
      </c>
      <c r="L508">
        <v>10306</v>
      </c>
      <c r="M508">
        <v>11100</v>
      </c>
      <c r="N508">
        <v>12438</v>
      </c>
      <c r="O508">
        <v>15351</v>
      </c>
      <c r="P508">
        <v>17461</v>
      </c>
    </row>
    <row r="509" spans="1:16" ht="12.75">
      <c r="A509">
        <v>91000</v>
      </c>
      <c r="B509">
        <v>2</v>
      </c>
      <c r="D509" t="s">
        <v>21</v>
      </c>
      <c r="E509">
        <v>19063</v>
      </c>
      <c r="F509">
        <v>18762</v>
      </c>
      <c r="G509">
        <v>18979</v>
      </c>
      <c r="H509">
        <v>17983</v>
      </c>
      <c r="I509">
        <v>17553</v>
      </c>
      <c r="J509">
        <v>16253</v>
      </c>
      <c r="K509">
        <v>13863</v>
      </c>
      <c r="L509">
        <v>13642</v>
      </c>
      <c r="M509">
        <v>12872</v>
      </c>
      <c r="N509">
        <v>11183</v>
      </c>
      <c r="O509">
        <v>9294</v>
      </c>
      <c r="P509">
        <v>8652</v>
      </c>
    </row>
    <row r="510" spans="1:16" ht="12.75">
      <c r="A510">
        <v>91100</v>
      </c>
      <c r="B510">
        <v>1</v>
      </c>
      <c r="C510">
        <v>12</v>
      </c>
      <c r="D510" t="s">
        <v>21</v>
      </c>
      <c r="E510">
        <v>8360</v>
      </c>
      <c r="F510">
        <v>7904</v>
      </c>
      <c r="G510">
        <v>8376</v>
      </c>
      <c r="H510">
        <v>9486</v>
      </c>
      <c r="I510">
        <v>10050</v>
      </c>
      <c r="J510">
        <v>10905</v>
      </c>
      <c r="K510">
        <v>14111</v>
      </c>
      <c r="L510">
        <v>17880</v>
      </c>
      <c r="M510">
        <v>21912</v>
      </c>
      <c r="N510">
        <v>26059</v>
      </c>
      <c r="O510">
        <v>27826</v>
      </c>
      <c r="P510">
        <v>31849</v>
      </c>
    </row>
    <row r="511" spans="1:16" ht="12.75">
      <c r="A511">
        <v>91100</v>
      </c>
      <c r="B511">
        <v>2</v>
      </c>
      <c r="D511" t="s">
        <v>21</v>
      </c>
      <c r="E511">
        <v>30796</v>
      </c>
      <c r="F511">
        <v>27746</v>
      </c>
      <c r="G511">
        <v>27874</v>
      </c>
      <c r="H511">
        <v>27437</v>
      </c>
      <c r="I511">
        <v>25615</v>
      </c>
      <c r="J511">
        <v>23005</v>
      </c>
      <c r="K511">
        <v>21469</v>
      </c>
      <c r="L511">
        <v>20631</v>
      </c>
      <c r="M511">
        <v>20243</v>
      </c>
      <c r="N511">
        <v>14914</v>
      </c>
      <c r="O511">
        <v>12054</v>
      </c>
      <c r="P511">
        <v>10185</v>
      </c>
    </row>
    <row r="512" spans="1:16" ht="12.75">
      <c r="A512">
        <v>91200</v>
      </c>
      <c r="B512">
        <v>1</v>
      </c>
      <c r="C512">
        <v>22</v>
      </c>
      <c r="D512" t="s">
        <v>21</v>
      </c>
      <c r="E512">
        <v>9676</v>
      </c>
      <c r="F512">
        <v>8741</v>
      </c>
      <c r="G512">
        <v>8528</v>
      </c>
      <c r="H512">
        <v>8988</v>
      </c>
      <c r="I512">
        <v>10363</v>
      </c>
      <c r="J512">
        <v>12583</v>
      </c>
      <c r="K512">
        <v>14790</v>
      </c>
      <c r="L512">
        <v>18936</v>
      </c>
      <c r="M512">
        <v>21291</v>
      </c>
      <c r="N512">
        <v>26245</v>
      </c>
      <c r="O512">
        <v>29931</v>
      </c>
      <c r="P512">
        <v>30326</v>
      </c>
    </row>
    <row r="513" spans="1:16" ht="12.75">
      <c r="A513">
        <v>91200</v>
      </c>
      <c r="B513">
        <v>2</v>
      </c>
      <c r="D513" t="s">
        <v>21</v>
      </c>
      <c r="E513">
        <v>27249</v>
      </c>
      <c r="F513">
        <v>27946</v>
      </c>
      <c r="G513">
        <v>28340</v>
      </c>
      <c r="H513">
        <v>28669</v>
      </c>
      <c r="I513">
        <v>27437</v>
      </c>
      <c r="J513">
        <v>24772</v>
      </c>
      <c r="K513">
        <v>21115</v>
      </c>
      <c r="L513">
        <v>20705</v>
      </c>
      <c r="M513">
        <v>19189</v>
      </c>
      <c r="N513">
        <v>14196</v>
      </c>
      <c r="O513">
        <v>11362</v>
      </c>
      <c r="P513">
        <v>9950</v>
      </c>
    </row>
    <row r="514" spans="1:16" ht="12.75">
      <c r="A514">
        <v>91300</v>
      </c>
      <c r="B514">
        <v>1</v>
      </c>
      <c r="C514">
        <v>32</v>
      </c>
      <c r="D514" t="s">
        <v>21</v>
      </c>
      <c r="E514">
        <v>9077</v>
      </c>
      <c r="F514">
        <v>9210</v>
      </c>
      <c r="G514">
        <v>9089</v>
      </c>
      <c r="H514">
        <v>9161</v>
      </c>
      <c r="I514">
        <v>10856</v>
      </c>
      <c r="J514">
        <v>12554</v>
      </c>
      <c r="K514">
        <v>15779</v>
      </c>
      <c r="L514">
        <v>20159</v>
      </c>
      <c r="M514">
        <v>24819</v>
      </c>
      <c r="N514">
        <v>27790</v>
      </c>
      <c r="O514">
        <v>30837</v>
      </c>
      <c r="P514">
        <v>29459</v>
      </c>
    </row>
    <row r="515" spans="1:16" ht="12.75">
      <c r="A515">
        <v>91300</v>
      </c>
      <c r="B515">
        <v>2</v>
      </c>
      <c r="D515" t="s">
        <v>21</v>
      </c>
      <c r="E515">
        <v>27860</v>
      </c>
      <c r="F515">
        <v>28774</v>
      </c>
      <c r="G515">
        <v>29108</v>
      </c>
      <c r="H515">
        <v>29670</v>
      </c>
      <c r="I515">
        <v>26935</v>
      </c>
      <c r="J515">
        <v>25098</v>
      </c>
      <c r="K515">
        <v>22826</v>
      </c>
      <c r="L515">
        <v>21093</v>
      </c>
      <c r="M515">
        <v>18626</v>
      </c>
      <c r="N515">
        <v>13088</v>
      </c>
      <c r="O515">
        <v>11100</v>
      </c>
      <c r="P515">
        <v>9844</v>
      </c>
    </row>
    <row r="516" spans="1:16" ht="12.75">
      <c r="A516">
        <v>91400</v>
      </c>
      <c r="B516">
        <v>1</v>
      </c>
      <c r="C516">
        <v>42</v>
      </c>
      <c r="D516" t="s">
        <v>21</v>
      </c>
      <c r="E516">
        <v>8893</v>
      </c>
      <c r="F516">
        <v>8844</v>
      </c>
      <c r="G516">
        <v>7995</v>
      </c>
      <c r="H516">
        <v>8624</v>
      </c>
      <c r="I516">
        <v>9858</v>
      </c>
      <c r="J516">
        <v>10907</v>
      </c>
      <c r="K516">
        <v>12865</v>
      </c>
      <c r="L516">
        <v>16573</v>
      </c>
      <c r="M516">
        <v>19282</v>
      </c>
      <c r="N516">
        <v>23026</v>
      </c>
      <c r="O516">
        <v>28061</v>
      </c>
      <c r="P516">
        <v>30853</v>
      </c>
    </row>
    <row r="517" spans="1:16" ht="12.75">
      <c r="A517">
        <v>91400</v>
      </c>
      <c r="B517">
        <v>2</v>
      </c>
      <c r="D517" t="s">
        <v>21</v>
      </c>
      <c r="E517">
        <v>28188</v>
      </c>
      <c r="F517">
        <v>28895</v>
      </c>
      <c r="G517">
        <v>28785</v>
      </c>
      <c r="H517">
        <v>28298</v>
      </c>
      <c r="I517">
        <v>26899</v>
      </c>
      <c r="J517">
        <v>25603</v>
      </c>
      <c r="K517">
        <v>21205</v>
      </c>
      <c r="L517">
        <v>20901</v>
      </c>
      <c r="M517">
        <v>19896</v>
      </c>
      <c r="N517">
        <v>14864</v>
      </c>
      <c r="O517">
        <v>12277</v>
      </c>
      <c r="P517">
        <v>10537</v>
      </c>
    </row>
    <row r="518" spans="1:16" ht="12.75">
      <c r="A518">
        <v>91500</v>
      </c>
      <c r="B518">
        <v>1</v>
      </c>
      <c r="C518">
        <v>52</v>
      </c>
      <c r="D518" t="s">
        <v>21</v>
      </c>
      <c r="E518">
        <v>9517</v>
      </c>
      <c r="F518">
        <v>9286</v>
      </c>
      <c r="G518">
        <v>9055</v>
      </c>
      <c r="H518">
        <v>9274</v>
      </c>
      <c r="I518">
        <v>11372</v>
      </c>
      <c r="J518">
        <v>12989</v>
      </c>
      <c r="K518">
        <v>15480</v>
      </c>
      <c r="L518">
        <v>19464</v>
      </c>
      <c r="M518">
        <v>23515</v>
      </c>
      <c r="N518">
        <v>26239</v>
      </c>
      <c r="O518">
        <v>27158</v>
      </c>
      <c r="P518">
        <v>28102</v>
      </c>
    </row>
    <row r="519" spans="1:16" ht="12.75">
      <c r="A519">
        <v>91500</v>
      </c>
      <c r="B519">
        <v>2</v>
      </c>
      <c r="D519" t="s">
        <v>21</v>
      </c>
      <c r="E519">
        <v>27365</v>
      </c>
      <c r="F519">
        <v>27173</v>
      </c>
      <c r="G519">
        <v>30895</v>
      </c>
      <c r="H519">
        <v>27178</v>
      </c>
      <c r="I519">
        <v>23876</v>
      </c>
      <c r="J519">
        <v>22694</v>
      </c>
      <c r="K519">
        <v>19549</v>
      </c>
      <c r="L519">
        <v>20064</v>
      </c>
      <c r="M519">
        <v>18740</v>
      </c>
      <c r="N519">
        <v>13905</v>
      </c>
      <c r="O519">
        <v>11906</v>
      </c>
      <c r="P519">
        <v>9361</v>
      </c>
    </row>
    <row r="520" spans="1:16" ht="12.75">
      <c r="A520">
        <v>91600</v>
      </c>
      <c r="B520">
        <v>1</v>
      </c>
      <c r="C520">
        <v>62</v>
      </c>
      <c r="D520" t="s">
        <v>21</v>
      </c>
      <c r="E520">
        <v>8510</v>
      </c>
      <c r="F520">
        <v>8342</v>
      </c>
      <c r="G520">
        <v>8253</v>
      </c>
      <c r="H520">
        <v>7905</v>
      </c>
      <c r="I520">
        <v>8345</v>
      </c>
      <c r="J520">
        <v>9578</v>
      </c>
      <c r="K520">
        <v>11296</v>
      </c>
      <c r="L520">
        <v>13078</v>
      </c>
      <c r="M520">
        <v>16530</v>
      </c>
      <c r="N520">
        <v>19056</v>
      </c>
      <c r="O520">
        <v>20745</v>
      </c>
      <c r="P520">
        <v>20167</v>
      </c>
    </row>
    <row r="521" spans="1:16" ht="12.75">
      <c r="A521">
        <v>91600</v>
      </c>
      <c r="B521">
        <v>2</v>
      </c>
      <c r="D521" t="s">
        <v>21</v>
      </c>
      <c r="E521">
        <v>21194</v>
      </c>
      <c r="F521">
        <v>20834</v>
      </c>
      <c r="G521">
        <v>19957</v>
      </c>
      <c r="H521">
        <v>18674</v>
      </c>
      <c r="I521">
        <v>18308</v>
      </c>
      <c r="J521">
        <v>17899</v>
      </c>
      <c r="K521">
        <v>17714</v>
      </c>
      <c r="L521">
        <v>17271</v>
      </c>
      <c r="M521">
        <v>16355</v>
      </c>
      <c r="N521">
        <v>11632</v>
      </c>
      <c r="O521">
        <v>9141</v>
      </c>
      <c r="P521">
        <v>9267</v>
      </c>
    </row>
    <row r="522" spans="1:16" ht="12.75">
      <c r="A522">
        <v>91700</v>
      </c>
      <c r="B522">
        <v>1</v>
      </c>
      <c r="C522">
        <v>72</v>
      </c>
      <c r="D522" t="s">
        <v>21</v>
      </c>
      <c r="E522">
        <v>7967</v>
      </c>
      <c r="F522">
        <v>7552</v>
      </c>
      <c r="G522">
        <v>7519</v>
      </c>
      <c r="H522">
        <v>7524</v>
      </c>
      <c r="I522">
        <v>7575</v>
      </c>
      <c r="J522">
        <v>8067</v>
      </c>
      <c r="K522">
        <v>9099</v>
      </c>
      <c r="L522">
        <v>9171</v>
      </c>
      <c r="M522">
        <v>10432</v>
      </c>
      <c r="N522">
        <v>12513</v>
      </c>
      <c r="O522">
        <v>14240</v>
      </c>
      <c r="P522">
        <v>16248</v>
      </c>
    </row>
    <row r="523" spans="1:16" ht="12.75">
      <c r="A523">
        <v>91700</v>
      </c>
      <c r="B523">
        <v>2</v>
      </c>
      <c r="D523" t="s">
        <v>21</v>
      </c>
      <c r="E523">
        <v>16769</v>
      </c>
      <c r="F523">
        <v>17114</v>
      </c>
      <c r="G523">
        <v>16917</v>
      </c>
      <c r="H523">
        <v>15423</v>
      </c>
      <c r="I523">
        <v>15561</v>
      </c>
      <c r="J523">
        <v>14957</v>
      </c>
      <c r="K523">
        <v>11311</v>
      </c>
      <c r="L523">
        <v>11290</v>
      </c>
      <c r="M523">
        <v>9740</v>
      </c>
      <c r="N523">
        <v>8998</v>
      </c>
      <c r="O523">
        <v>8213</v>
      </c>
      <c r="P523">
        <v>8088</v>
      </c>
    </row>
    <row r="524" spans="1:16" ht="12.75">
      <c r="A524">
        <v>91800</v>
      </c>
      <c r="B524">
        <v>1</v>
      </c>
      <c r="C524">
        <v>12</v>
      </c>
      <c r="D524" t="s">
        <v>21</v>
      </c>
      <c r="E524">
        <v>7744</v>
      </c>
      <c r="F524">
        <v>8395</v>
      </c>
      <c r="G524">
        <v>8425</v>
      </c>
      <c r="H524">
        <v>8994</v>
      </c>
      <c r="I524">
        <v>9507</v>
      </c>
      <c r="J524">
        <v>10714</v>
      </c>
      <c r="K524">
        <v>13324</v>
      </c>
      <c r="L524">
        <v>20661</v>
      </c>
      <c r="M524">
        <v>25127</v>
      </c>
      <c r="N524">
        <v>25634</v>
      </c>
      <c r="O524">
        <v>29426</v>
      </c>
      <c r="P524">
        <v>27848</v>
      </c>
    </row>
    <row r="525" spans="1:16" ht="12.75">
      <c r="A525">
        <v>91800</v>
      </c>
      <c r="B525">
        <v>2</v>
      </c>
      <c r="D525" t="s">
        <v>21</v>
      </c>
      <c r="E525">
        <v>27690</v>
      </c>
      <c r="F525">
        <v>29290</v>
      </c>
      <c r="G525">
        <v>28782</v>
      </c>
      <c r="H525">
        <v>27505</v>
      </c>
      <c r="I525">
        <v>24878</v>
      </c>
      <c r="J525">
        <v>25434</v>
      </c>
      <c r="K525">
        <v>22062</v>
      </c>
      <c r="L525">
        <v>20495</v>
      </c>
      <c r="M525">
        <v>18806</v>
      </c>
      <c r="N525">
        <v>13754</v>
      </c>
      <c r="O525">
        <v>11455</v>
      </c>
      <c r="P525">
        <v>9472</v>
      </c>
    </row>
    <row r="526" spans="1:16" ht="12.75">
      <c r="A526">
        <v>91900</v>
      </c>
      <c r="B526">
        <v>1</v>
      </c>
      <c r="C526">
        <v>22</v>
      </c>
      <c r="D526" t="s">
        <v>21</v>
      </c>
      <c r="E526">
        <v>8991</v>
      </c>
      <c r="F526">
        <v>8751</v>
      </c>
      <c r="G526">
        <v>8559</v>
      </c>
      <c r="H526">
        <v>8767</v>
      </c>
      <c r="I526">
        <v>10002</v>
      </c>
      <c r="J526">
        <v>11507</v>
      </c>
      <c r="K526">
        <v>14537</v>
      </c>
      <c r="L526">
        <v>18638</v>
      </c>
      <c r="M526">
        <v>21132</v>
      </c>
      <c r="N526">
        <v>27120</v>
      </c>
      <c r="O526">
        <v>30088</v>
      </c>
      <c r="P526">
        <v>27807</v>
      </c>
    </row>
    <row r="527" spans="1:16" ht="12.75">
      <c r="A527">
        <v>91900</v>
      </c>
      <c r="B527">
        <v>2</v>
      </c>
      <c r="D527" t="s">
        <v>21</v>
      </c>
      <c r="E527">
        <v>26948</v>
      </c>
      <c r="F527">
        <v>27311</v>
      </c>
      <c r="G527">
        <v>27125</v>
      </c>
      <c r="H527">
        <v>26405</v>
      </c>
      <c r="I527">
        <v>25272</v>
      </c>
      <c r="J527">
        <v>23646</v>
      </c>
      <c r="K527">
        <v>21630</v>
      </c>
      <c r="L527">
        <v>20494</v>
      </c>
      <c r="M527">
        <v>18019</v>
      </c>
      <c r="N527">
        <v>13865</v>
      </c>
      <c r="O527">
        <v>10974</v>
      </c>
      <c r="P527">
        <v>9754</v>
      </c>
    </row>
    <row r="528" spans="1:16" ht="12.75">
      <c r="A528">
        <v>92000</v>
      </c>
      <c r="B528">
        <v>1</v>
      </c>
      <c r="C528">
        <v>32</v>
      </c>
      <c r="D528" t="s">
        <v>21</v>
      </c>
      <c r="E528">
        <v>8700</v>
      </c>
      <c r="F528">
        <v>8442</v>
      </c>
      <c r="G528">
        <v>8416</v>
      </c>
      <c r="H528">
        <v>8773</v>
      </c>
      <c r="I528">
        <v>10021</v>
      </c>
      <c r="J528">
        <v>11466</v>
      </c>
      <c r="K528">
        <v>14562</v>
      </c>
      <c r="L528">
        <v>19141</v>
      </c>
      <c r="M528">
        <v>21461</v>
      </c>
      <c r="N528">
        <v>26236</v>
      </c>
      <c r="O528">
        <v>28056</v>
      </c>
      <c r="P528">
        <v>28864</v>
      </c>
    </row>
    <row r="529" spans="1:16" ht="12.75">
      <c r="A529">
        <v>92000</v>
      </c>
      <c r="B529">
        <v>2</v>
      </c>
      <c r="D529" t="s">
        <v>21</v>
      </c>
      <c r="E529">
        <v>27072</v>
      </c>
      <c r="F529">
        <v>29701</v>
      </c>
      <c r="G529">
        <v>33349</v>
      </c>
      <c r="H529">
        <v>29075</v>
      </c>
      <c r="I529">
        <v>27155</v>
      </c>
      <c r="J529">
        <v>25117</v>
      </c>
      <c r="K529">
        <v>22538</v>
      </c>
      <c r="L529">
        <v>22815</v>
      </c>
      <c r="M529">
        <v>19633</v>
      </c>
      <c r="N529">
        <v>14024</v>
      </c>
      <c r="O529">
        <v>10928</v>
      </c>
      <c r="P529">
        <v>10018</v>
      </c>
    </row>
    <row r="530" spans="1:16" ht="12.75">
      <c r="A530">
        <v>92100</v>
      </c>
      <c r="B530">
        <v>1</v>
      </c>
      <c r="C530">
        <v>42</v>
      </c>
      <c r="D530" t="s">
        <v>21</v>
      </c>
      <c r="E530">
        <v>8927</v>
      </c>
      <c r="F530">
        <v>8789</v>
      </c>
      <c r="G530">
        <v>8829</v>
      </c>
      <c r="H530">
        <v>9100</v>
      </c>
      <c r="I530">
        <v>10296</v>
      </c>
      <c r="J530">
        <v>11627</v>
      </c>
      <c r="K530">
        <v>14273</v>
      </c>
      <c r="L530">
        <v>18421</v>
      </c>
      <c r="M530">
        <v>21008</v>
      </c>
      <c r="N530">
        <v>27472</v>
      </c>
      <c r="O530">
        <v>29354</v>
      </c>
      <c r="P530">
        <v>29946</v>
      </c>
    </row>
    <row r="531" spans="1:16" ht="12.75">
      <c r="A531">
        <v>92100</v>
      </c>
      <c r="B531">
        <v>2</v>
      </c>
      <c r="D531" t="s">
        <v>21</v>
      </c>
      <c r="E531">
        <v>28363</v>
      </c>
      <c r="F531">
        <v>29035</v>
      </c>
      <c r="G531">
        <v>29594</v>
      </c>
      <c r="H531">
        <v>28358</v>
      </c>
      <c r="I531">
        <v>26855</v>
      </c>
      <c r="J531">
        <v>23581</v>
      </c>
      <c r="K531">
        <v>22607</v>
      </c>
      <c r="L531">
        <v>21467</v>
      </c>
      <c r="M531">
        <v>18227</v>
      </c>
      <c r="N531">
        <v>13044</v>
      </c>
      <c r="O531">
        <v>11068</v>
      </c>
      <c r="P531">
        <v>9533</v>
      </c>
    </row>
    <row r="532" spans="1:16" ht="12.75">
      <c r="A532">
        <v>92200</v>
      </c>
      <c r="B532">
        <v>1</v>
      </c>
      <c r="C532">
        <v>52</v>
      </c>
      <c r="D532" t="s">
        <v>21</v>
      </c>
      <c r="E532">
        <v>8537</v>
      </c>
      <c r="F532">
        <v>8134</v>
      </c>
      <c r="G532">
        <v>8147</v>
      </c>
      <c r="H532">
        <v>8396</v>
      </c>
      <c r="I532">
        <v>9587</v>
      </c>
      <c r="J532">
        <v>11359</v>
      </c>
      <c r="K532">
        <v>13846</v>
      </c>
      <c r="L532">
        <v>20451</v>
      </c>
      <c r="M532">
        <v>23948</v>
      </c>
      <c r="N532">
        <v>25702</v>
      </c>
      <c r="O532">
        <v>31115</v>
      </c>
      <c r="P532">
        <v>27577</v>
      </c>
    </row>
    <row r="533" spans="1:16" ht="12.75">
      <c r="A533">
        <v>92200</v>
      </c>
      <c r="B533">
        <v>2</v>
      </c>
      <c r="D533" t="s">
        <v>21</v>
      </c>
      <c r="E533">
        <v>26326</v>
      </c>
      <c r="F533">
        <v>27491</v>
      </c>
      <c r="G533">
        <v>27582</v>
      </c>
      <c r="H533">
        <v>26923</v>
      </c>
      <c r="I533">
        <v>25299</v>
      </c>
      <c r="J533">
        <v>22554</v>
      </c>
      <c r="K533">
        <v>19290</v>
      </c>
      <c r="L533">
        <v>18699</v>
      </c>
      <c r="M533">
        <v>17295</v>
      </c>
      <c r="N533">
        <v>12926</v>
      </c>
      <c r="O533">
        <v>10618</v>
      </c>
      <c r="P533">
        <v>8846</v>
      </c>
    </row>
    <row r="534" spans="1:16" ht="12.75">
      <c r="A534">
        <v>92300</v>
      </c>
      <c r="B534">
        <v>1</v>
      </c>
      <c r="C534">
        <v>62</v>
      </c>
      <c r="D534" t="s">
        <v>21</v>
      </c>
      <c r="E534">
        <v>8259</v>
      </c>
      <c r="F534">
        <v>7910</v>
      </c>
      <c r="G534">
        <v>7684</v>
      </c>
      <c r="H534">
        <v>7632</v>
      </c>
      <c r="I534">
        <v>8286</v>
      </c>
      <c r="J534">
        <v>9463</v>
      </c>
      <c r="K534">
        <v>11504</v>
      </c>
      <c r="L534">
        <v>13028</v>
      </c>
      <c r="M534">
        <v>15034</v>
      </c>
      <c r="N534">
        <v>17459</v>
      </c>
      <c r="O534">
        <v>19236</v>
      </c>
      <c r="P534">
        <v>18662</v>
      </c>
    </row>
    <row r="535" spans="1:16" ht="12.75">
      <c r="A535">
        <v>92300</v>
      </c>
      <c r="B535">
        <v>2</v>
      </c>
      <c r="D535" t="s">
        <v>21</v>
      </c>
      <c r="E535">
        <v>18430</v>
      </c>
      <c r="F535">
        <v>19799</v>
      </c>
      <c r="G535">
        <v>20368</v>
      </c>
      <c r="H535">
        <v>19805</v>
      </c>
      <c r="I535">
        <v>19107</v>
      </c>
      <c r="J535">
        <v>19561</v>
      </c>
      <c r="K535">
        <v>17578</v>
      </c>
      <c r="L535">
        <v>17281</v>
      </c>
      <c r="M535">
        <v>16476</v>
      </c>
      <c r="N535">
        <v>12200</v>
      </c>
      <c r="O535">
        <v>11079</v>
      </c>
      <c r="P535">
        <v>10769</v>
      </c>
    </row>
    <row r="536" spans="1:16" ht="12.75">
      <c r="A536">
        <v>92400</v>
      </c>
      <c r="B536">
        <v>1</v>
      </c>
      <c r="C536">
        <v>72</v>
      </c>
      <c r="D536" t="s">
        <v>21</v>
      </c>
      <c r="E536">
        <v>9467</v>
      </c>
      <c r="F536">
        <v>9356</v>
      </c>
      <c r="G536">
        <v>8383</v>
      </c>
      <c r="H536">
        <v>8052</v>
      </c>
      <c r="I536">
        <v>8473</v>
      </c>
      <c r="J536">
        <v>8929</v>
      </c>
      <c r="K536">
        <v>10813</v>
      </c>
      <c r="L536">
        <v>10771</v>
      </c>
      <c r="M536">
        <v>13463</v>
      </c>
      <c r="N536">
        <v>16587</v>
      </c>
      <c r="O536">
        <v>17868</v>
      </c>
      <c r="P536">
        <v>17055</v>
      </c>
    </row>
    <row r="537" spans="1:16" ht="12.75">
      <c r="A537">
        <v>92400</v>
      </c>
      <c r="B537">
        <v>2</v>
      </c>
      <c r="D537" t="s">
        <v>21</v>
      </c>
      <c r="E537">
        <v>16322</v>
      </c>
      <c r="F537">
        <v>17537</v>
      </c>
      <c r="G537">
        <v>17505</v>
      </c>
      <c r="H537">
        <v>16331</v>
      </c>
      <c r="I537">
        <v>17482</v>
      </c>
      <c r="J537">
        <v>17034</v>
      </c>
      <c r="K537">
        <v>14505</v>
      </c>
      <c r="L537">
        <v>11488</v>
      </c>
      <c r="M537">
        <v>10161</v>
      </c>
      <c r="N537">
        <v>9664</v>
      </c>
      <c r="O537">
        <v>9533</v>
      </c>
      <c r="P537">
        <v>9112</v>
      </c>
    </row>
    <row r="538" spans="1:16" ht="12.75">
      <c r="A538">
        <v>92500</v>
      </c>
      <c r="B538">
        <v>1</v>
      </c>
      <c r="C538">
        <v>12</v>
      </c>
      <c r="D538" t="s">
        <v>21</v>
      </c>
      <c r="E538">
        <v>8201</v>
      </c>
      <c r="F538">
        <v>8493</v>
      </c>
      <c r="G538">
        <v>8830</v>
      </c>
      <c r="H538">
        <v>8698</v>
      </c>
      <c r="I538">
        <v>9366</v>
      </c>
      <c r="J538">
        <v>10716</v>
      </c>
      <c r="K538">
        <v>13072</v>
      </c>
      <c r="L538">
        <v>18296</v>
      </c>
      <c r="M538">
        <v>20969</v>
      </c>
      <c r="N538">
        <v>26574</v>
      </c>
      <c r="O538">
        <v>29470</v>
      </c>
      <c r="P538">
        <v>26661</v>
      </c>
    </row>
    <row r="539" spans="1:16" ht="12.75">
      <c r="A539">
        <v>92500</v>
      </c>
      <c r="B539">
        <v>2</v>
      </c>
      <c r="D539" t="s">
        <v>21</v>
      </c>
      <c r="E539">
        <v>27149</v>
      </c>
      <c r="F539">
        <v>29711</v>
      </c>
      <c r="G539">
        <v>27727</v>
      </c>
      <c r="H539">
        <v>24487</v>
      </c>
      <c r="I539">
        <v>22226</v>
      </c>
      <c r="J539">
        <v>20489</v>
      </c>
      <c r="K539">
        <v>18470</v>
      </c>
      <c r="L539">
        <v>17857</v>
      </c>
      <c r="M539">
        <v>16650</v>
      </c>
      <c r="N539">
        <v>12994</v>
      </c>
      <c r="O539">
        <v>10674</v>
      </c>
      <c r="P539">
        <v>9944</v>
      </c>
    </row>
    <row r="540" spans="1:16" ht="12.75">
      <c r="A540">
        <v>92600</v>
      </c>
      <c r="B540">
        <v>1</v>
      </c>
      <c r="C540">
        <v>22</v>
      </c>
      <c r="D540" t="s">
        <v>21</v>
      </c>
      <c r="E540">
        <v>9198</v>
      </c>
      <c r="F540">
        <v>8609</v>
      </c>
      <c r="G540">
        <v>8464</v>
      </c>
      <c r="H540">
        <v>8562</v>
      </c>
      <c r="I540">
        <v>10210</v>
      </c>
      <c r="J540">
        <v>11682</v>
      </c>
      <c r="K540">
        <v>13901</v>
      </c>
      <c r="L540">
        <v>16912</v>
      </c>
      <c r="M540">
        <v>20936</v>
      </c>
      <c r="N540">
        <v>23995</v>
      </c>
      <c r="O540">
        <v>24911</v>
      </c>
      <c r="P540">
        <v>24972</v>
      </c>
    </row>
    <row r="541" spans="1:16" ht="12.75">
      <c r="A541">
        <v>92600</v>
      </c>
      <c r="B541">
        <v>2</v>
      </c>
      <c r="D541" t="s">
        <v>21</v>
      </c>
      <c r="E541">
        <v>24551</v>
      </c>
      <c r="F541">
        <v>24879</v>
      </c>
      <c r="G541">
        <v>24960</v>
      </c>
      <c r="H541">
        <v>25268</v>
      </c>
      <c r="I541">
        <v>23880</v>
      </c>
      <c r="J541">
        <v>20640</v>
      </c>
      <c r="K541">
        <v>19281</v>
      </c>
      <c r="L541">
        <v>19779</v>
      </c>
      <c r="M541">
        <v>17935</v>
      </c>
      <c r="N541">
        <v>12980</v>
      </c>
      <c r="O541">
        <v>10923</v>
      </c>
      <c r="P541">
        <v>9823</v>
      </c>
    </row>
    <row r="542" spans="1:16" ht="12.75">
      <c r="A542">
        <v>92700</v>
      </c>
      <c r="B542">
        <v>1</v>
      </c>
      <c r="C542">
        <v>32</v>
      </c>
      <c r="D542" t="s">
        <v>21</v>
      </c>
      <c r="E542">
        <v>8794</v>
      </c>
      <c r="F542">
        <v>9097</v>
      </c>
      <c r="G542">
        <v>8569</v>
      </c>
      <c r="H542">
        <v>8597</v>
      </c>
      <c r="I542">
        <v>9397</v>
      </c>
      <c r="J542">
        <v>10933</v>
      </c>
      <c r="K542">
        <v>13954</v>
      </c>
      <c r="L542">
        <v>18401</v>
      </c>
      <c r="M542">
        <v>20630</v>
      </c>
      <c r="N542">
        <v>25185</v>
      </c>
      <c r="O542">
        <v>28903</v>
      </c>
      <c r="P542">
        <v>25852</v>
      </c>
    </row>
    <row r="543" spans="1:16" ht="12.75">
      <c r="A543">
        <v>92700</v>
      </c>
      <c r="B543">
        <v>2</v>
      </c>
      <c r="D543" t="s">
        <v>21</v>
      </c>
      <c r="E543">
        <v>26059</v>
      </c>
      <c r="F543">
        <v>31245</v>
      </c>
      <c r="G543">
        <v>27390</v>
      </c>
      <c r="H543">
        <v>26545</v>
      </c>
      <c r="I543">
        <v>25086</v>
      </c>
      <c r="J543">
        <v>22100</v>
      </c>
      <c r="K543">
        <v>21742</v>
      </c>
      <c r="L543">
        <v>20442</v>
      </c>
      <c r="M543">
        <v>17666</v>
      </c>
      <c r="N543">
        <v>13593</v>
      </c>
      <c r="O543">
        <v>10970</v>
      </c>
      <c r="P543">
        <v>9626</v>
      </c>
    </row>
    <row r="544" spans="1:16" ht="12.75">
      <c r="A544">
        <v>92800</v>
      </c>
      <c r="B544">
        <v>1</v>
      </c>
      <c r="C544">
        <v>42</v>
      </c>
      <c r="D544" t="s">
        <v>21</v>
      </c>
      <c r="E544">
        <v>8802</v>
      </c>
      <c r="F544">
        <v>8756</v>
      </c>
      <c r="G544">
        <v>8484</v>
      </c>
      <c r="H544">
        <v>8678</v>
      </c>
      <c r="I544">
        <v>9715</v>
      </c>
      <c r="J544">
        <v>11287</v>
      </c>
      <c r="K544">
        <v>13277</v>
      </c>
      <c r="L544">
        <v>18056</v>
      </c>
      <c r="M544">
        <v>21116</v>
      </c>
      <c r="N544">
        <v>24975</v>
      </c>
      <c r="O544">
        <v>25477</v>
      </c>
      <c r="P544">
        <v>24801</v>
      </c>
    </row>
    <row r="545" spans="1:16" ht="12.75">
      <c r="A545">
        <v>92800</v>
      </c>
      <c r="B545">
        <v>2</v>
      </c>
      <c r="D545" t="s">
        <v>21</v>
      </c>
      <c r="E545">
        <v>24638</v>
      </c>
      <c r="F545">
        <v>25292</v>
      </c>
      <c r="G545">
        <v>25089</v>
      </c>
      <c r="H545">
        <v>24498</v>
      </c>
      <c r="I545">
        <v>23847</v>
      </c>
      <c r="J545">
        <v>21873</v>
      </c>
      <c r="K545">
        <v>19469</v>
      </c>
      <c r="L545">
        <v>18397</v>
      </c>
      <c r="M545">
        <v>16828</v>
      </c>
      <c r="N545">
        <v>12763</v>
      </c>
      <c r="O545">
        <v>11078</v>
      </c>
      <c r="P545">
        <v>9429</v>
      </c>
    </row>
    <row r="546" spans="1:16" ht="12.75">
      <c r="A546">
        <v>92900</v>
      </c>
      <c r="B546">
        <v>1</v>
      </c>
      <c r="C546">
        <v>52</v>
      </c>
      <c r="D546" t="s">
        <v>21</v>
      </c>
      <c r="E546">
        <v>8068</v>
      </c>
      <c r="F546">
        <v>7940</v>
      </c>
      <c r="G546">
        <v>8040</v>
      </c>
      <c r="H546">
        <v>8735</v>
      </c>
      <c r="I546">
        <v>9926</v>
      </c>
      <c r="J546">
        <v>11036</v>
      </c>
      <c r="K546">
        <v>14007</v>
      </c>
      <c r="L546">
        <v>17925</v>
      </c>
      <c r="M546">
        <v>20776</v>
      </c>
      <c r="N546">
        <v>26586</v>
      </c>
      <c r="O546">
        <v>26564</v>
      </c>
      <c r="P546">
        <v>26526</v>
      </c>
    </row>
    <row r="547" spans="1:16" ht="12.75">
      <c r="A547">
        <v>92900</v>
      </c>
      <c r="B547">
        <v>2</v>
      </c>
      <c r="D547" t="s">
        <v>21</v>
      </c>
      <c r="E547">
        <v>24827</v>
      </c>
      <c r="F547">
        <v>24807</v>
      </c>
      <c r="G547">
        <v>25758</v>
      </c>
      <c r="H547">
        <v>24163</v>
      </c>
      <c r="I547">
        <v>22029</v>
      </c>
      <c r="J547">
        <v>20048</v>
      </c>
      <c r="K547">
        <v>19390</v>
      </c>
      <c r="L547">
        <v>18952</v>
      </c>
      <c r="M547">
        <v>18093</v>
      </c>
      <c r="N547">
        <v>13769</v>
      </c>
      <c r="O547">
        <v>11954</v>
      </c>
      <c r="P547">
        <v>10120</v>
      </c>
    </row>
    <row r="548" spans="1:16" ht="12.75">
      <c r="A548">
        <v>93000</v>
      </c>
      <c r="B548">
        <v>1</v>
      </c>
      <c r="C548">
        <v>62</v>
      </c>
      <c r="D548" t="s">
        <v>21</v>
      </c>
      <c r="E548">
        <v>9205</v>
      </c>
      <c r="F548">
        <v>8451</v>
      </c>
      <c r="G548">
        <v>8734</v>
      </c>
      <c r="H548">
        <v>8827</v>
      </c>
      <c r="I548">
        <v>9366</v>
      </c>
      <c r="J548">
        <v>10819</v>
      </c>
      <c r="K548">
        <v>12046</v>
      </c>
      <c r="L548">
        <v>13405</v>
      </c>
      <c r="M548">
        <v>15501</v>
      </c>
      <c r="N548">
        <v>19236</v>
      </c>
      <c r="O548">
        <v>20234</v>
      </c>
      <c r="P548">
        <v>20151</v>
      </c>
    </row>
    <row r="549" spans="1:16" ht="12.75">
      <c r="A549">
        <v>93000</v>
      </c>
      <c r="B549">
        <v>2</v>
      </c>
      <c r="D549" t="s">
        <v>21</v>
      </c>
      <c r="E549">
        <v>20818</v>
      </c>
      <c r="F549">
        <v>21030</v>
      </c>
      <c r="G549">
        <v>20822</v>
      </c>
      <c r="H549">
        <v>20309</v>
      </c>
      <c r="I549">
        <v>20355</v>
      </c>
      <c r="J549">
        <v>18410</v>
      </c>
      <c r="K549">
        <v>17181</v>
      </c>
      <c r="L549">
        <v>16792</v>
      </c>
      <c r="M549">
        <v>16253</v>
      </c>
      <c r="N549">
        <v>12342</v>
      </c>
      <c r="O549">
        <v>11022</v>
      </c>
      <c r="P549">
        <v>10815</v>
      </c>
    </row>
    <row r="550" spans="1:16" ht="12.75">
      <c r="A550">
        <v>100100</v>
      </c>
      <c r="B550">
        <v>1</v>
      </c>
      <c r="C550">
        <v>72</v>
      </c>
      <c r="D550" t="s">
        <v>21</v>
      </c>
      <c r="E550">
        <v>9844</v>
      </c>
      <c r="F550">
        <v>8991</v>
      </c>
      <c r="G550">
        <v>8716</v>
      </c>
      <c r="H550">
        <v>8077</v>
      </c>
      <c r="I550">
        <v>8145</v>
      </c>
      <c r="J550">
        <v>8510</v>
      </c>
      <c r="K550">
        <v>9425</v>
      </c>
      <c r="L550">
        <v>9732</v>
      </c>
      <c r="M550">
        <v>9917</v>
      </c>
      <c r="N550">
        <v>10923</v>
      </c>
      <c r="O550">
        <v>13616</v>
      </c>
      <c r="P550">
        <v>15317</v>
      </c>
    </row>
    <row r="551" spans="1:16" ht="12.75">
      <c r="A551">
        <v>100100</v>
      </c>
      <c r="B551">
        <v>2</v>
      </c>
      <c r="D551" t="s">
        <v>21</v>
      </c>
      <c r="E551">
        <v>17294</v>
      </c>
      <c r="F551">
        <v>17935</v>
      </c>
      <c r="G551">
        <v>17949</v>
      </c>
      <c r="H551">
        <v>17737</v>
      </c>
      <c r="I551">
        <v>16984</v>
      </c>
      <c r="J551">
        <v>14571</v>
      </c>
      <c r="K551">
        <v>12135</v>
      </c>
      <c r="L551">
        <v>10396</v>
      </c>
      <c r="M551">
        <v>9997</v>
      </c>
      <c r="N551">
        <v>9482</v>
      </c>
      <c r="O551">
        <v>8741</v>
      </c>
      <c r="P551">
        <v>8658</v>
      </c>
    </row>
    <row r="552" spans="1:16" ht="12.75">
      <c r="A552">
        <v>100200</v>
      </c>
      <c r="B552">
        <v>1</v>
      </c>
      <c r="C552">
        <v>12</v>
      </c>
      <c r="D552" t="s">
        <v>21</v>
      </c>
      <c r="E552">
        <v>8477</v>
      </c>
      <c r="F552">
        <v>8306</v>
      </c>
      <c r="G552">
        <v>8618</v>
      </c>
      <c r="H552">
        <v>9203</v>
      </c>
      <c r="I552">
        <v>9419</v>
      </c>
      <c r="J552">
        <v>10964</v>
      </c>
      <c r="K552">
        <v>13368</v>
      </c>
      <c r="L552">
        <v>18188</v>
      </c>
      <c r="M552">
        <v>20652</v>
      </c>
      <c r="N552">
        <v>23207</v>
      </c>
      <c r="O552">
        <v>23683</v>
      </c>
      <c r="P552">
        <v>24071</v>
      </c>
    </row>
    <row r="553" spans="1:16" ht="12.75">
      <c r="A553">
        <v>100200</v>
      </c>
      <c r="B553">
        <v>2</v>
      </c>
      <c r="D553" t="s">
        <v>21</v>
      </c>
      <c r="E553">
        <v>24342</v>
      </c>
      <c r="F553">
        <v>26226</v>
      </c>
      <c r="G553">
        <v>26153</v>
      </c>
      <c r="H553">
        <v>25180</v>
      </c>
      <c r="I553">
        <v>23039</v>
      </c>
      <c r="J553">
        <v>21496</v>
      </c>
      <c r="K553">
        <v>19207</v>
      </c>
      <c r="L553">
        <v>17691</v>
      </c>
      <c r="M553">
        <v>17257</v>
      </c>
      <c r="N553">
        <v>12019</v>
      </c>
      <c r="O553">
        <v>10275</v>
      </c>
      <c r="P553">
        <v>9557</v>
      </c>
    </row>
    <row r="554" spans="1:16" ht="12.75">
      <c r="A554">
        <v>100300</v>
      </c>
      <c r="B554">
        <v>1</v>
      </c>
      <c r="C554">
        <v>22</v>
      </c>
      <c r="D554" t="s">
        <v>21</v>
      </c>
      <c r="E554">
        <v>8537</v>
      </c>
      <c r="F554">
        <v>8607</v>
      </c>
      <c r="G554">
        <v>8782</v>
      </c>
      <c r="H554">
        <v>8848</v>
      </c>
      <c r="I554">
        <v>9943</v>
      </c>
      <c r="J554">
        <v>12409</v>
      </c>
      <c r="K554">
        <v>14457</v>
      </c>
      <c r="L554">
        <v>18405</v>
      </c>
      <c r="M554">
        <v>20818</v>
      </c>
      <c r="N554">
        <v>23355</v>
      </c>
      <c r="O554">
        <v>25706</v>
      </c>
      <c r="P554">
        <v>25637</v>
      </c>
    </row>
    <row r="555" spans="1:16" ht="12.75">
      <c r="A555">
        <v>100300</v>
      </c>
      <c r="B555">
        <v>2</v>
      </c>
      <c r="D555" t="s">
        <v>21</v>
      </c>
      <c r="E555">
        <v>24762</v>
      </c>
      <c r="F555">
        <v>25665</v>
      </c>
      <c r="G555">
        <v>26246</v>
      </c>
      <c r="H555">
        <v>26301</v>
      </c>
      <c r="I555">
        <v>24172</v>
      </c>
      <c r="J555">
        <v>22172</v>
      </c>
      <c r="K555">
        <v>20981</v>
      </c>
      <c r="L555">
        <v>18895</v>
      </c>
      <c r="M555">
        <v>17614</v>
      </c>
      <c r="N555">
        <v>13919</v>
      </c>
      <c r="O555">
        <v>11487</v>
      </c>
      <c r="P555">
        <v>10123</v>
      </c>
    </row>
    <row r="556" spans="1:16" ht="12.75">
      <c r="A556">
        <v>100400</v>
      </c>
      <c r="B556">
        <v>1</v>
      </c>
      <c r="C556">
        <v>32</v>
      </c>
      <c r="D556" t="s">
        <v>21</v>
      </c>
      <c r="E556">
        <v>8731</v>
      </c>
      <c r="F556">
        <v>9371</v>
      </c>
      <c r="G556">
        <v>9254</v>
      </c>
      <c r="H556">
        <v>8892</v>
      </c>
      <c r="I556">
        <v>10071</v>
      </c>
      <c r="J556">
        <v>11291</v>
      </c>
      <c r="K556">
        <v>13921</v>
      </c>
      <c r="L556">
        <v>17392</v>
      </c>
      <c r="M556">
        <v>20592</v>
      </c>
      <c r="N556">
        <v>22739</v>
      </c>
      <c r="O556">
        <v>25384</v>
      </c>
      <c r="P556">
        <v>24979</v>
      </c>
    </row>
    <row r="557" spans="1:16" ht="12.75">
      <c r="A557">
        <v>100400</v>
      </c>
      <c r="B557">
        <v>2</v>
      </c>
      <c r="D557" t="s">
        <v>21</v>
      </c>
      <c r="E557">
        <v>24216</v>
      </c>
      <c r="F557">
        <v>25019</v>
      </c>
      <c r="G557">
        <v>24677</v>
      </c>
      <c r="H557">
        <v>24799</v>
      </c>
      <c r="I557">
        <v>21323</v>
      </c>
      <c r="J557">
        <v>18828</v>
      </c>
      <c r="K557">
        <v>18126</v>
      </c>
      <c r="L557">
        <v>17585</v>
      </c>
      <c r="M557">
        <v>16605</v>
      </c>
      <c r="N557">
        <v>12462</v>
      </c>
      <c r="O557">
        <v>11064</v>
      </c>
      <c r="P557">
        <v>8188</v>
      </c>
    </row>
    <row r="558" spans="1:16" ht="12.75">
      <c r="A558">
        <v>100500</v>
      </c>
      <c r="B558">
        <v>1</v>
      </c>
      <c r="C558">
        <v>42</v>
      </c>
      <c r="D558" t="s">
        <v>21</v>
      </c>
      <c r="E558">
        <v>8025</v>
      </c>
      <c r="F558">
        <v>7655</v>
      </c>
      <c r="G558">
        <v>7155</v>
      </c>
      <c r="H558">
        <v>8090</v>
      </c>
      <c r="I558">
        <v>9051</v>
      </c>
      <c r="J558">
        <v>10805</v>
      </c>
      <c r="K558">
        <v>13461</v>
      </c>
      <c r="L558">
        <v>18058</v>
      </c>
      <c r="M558">
        <v>19767</v>
      </c>
      <c r="N558">
        <v>22739</v>
      </c>
      <c r="O558">
        <v>24084</v>
      </c>
      <c r="P558">
        <v>25130</v>
      </c>
    </row>
    <row r="559" spans="1:16" ht="12.75">
      <c r="A559">
        <v>100500</v>
      </c>
      <c r="B559">
        <v>2</v>
      </c>
      <c r="D559" t="s">
        <v>21</v>
      </c>
      <c r="E559">
        <v>23967</v>
      </c>
      <c r="F559">
        <v>24708</v>
      </c>
      <c r="G559">
        <v>25613</v>
      </c>
      <c r="H559">
        <v>25177</v>
      </c>
      <c r="I559">
        <v>22457</v>
      </c>
      <c r="J559">
        <v>19859</v>
      </c>
      <c r="K559">
        <v>18227</v>
      </c>
      <c r="L559">
        <v>17520</v>
      </c>
      <c r="M559">
        <v>16055</v>
      </c>
      <c r="N559">
        <v>12071</v>
      </c>
      <c r="O559">
        <v>10275</v>
      </c>
      <c r="P559">
        <v>8198</v>
      </c>
    </row>
    <row r="560" spans="1:16" ht="12.75">
      <c r="A560">
        <v>100600</v>
      </c>
      <c r="B560">
        <v>1</v>
      </c>
      <c r="C560">
        <v>52</v>
      </c>
      <c r="D560" t="s">
        <v>21</v>
      </c>
      <c r="E560">
        <v>7469</v>
      </c>
      <c r="F560">
        <v>7347</v>
      </c>
      <c r="G560">
        <v>7632</v>
      </c>
      <c r="H560">
        <v>7553</v>
      </c>
      <c r="I560">
        <v>9022</v>
      </c>
      <c r="J560">
        <v>10977</v>
      </c>
      <c r="K560">
        <v>12623</v>
      </c>
      <c r="L560">
        <v>17570</v>
      </c>
      <c r="M560">
        <v>20999</v>
      </c>
      <c r="N560">
        <v>23010</v>
      </c>
      <c r="O560">
        <v>24244</v>
      </c>
      <c r="P560">
        <v>24933</v>
      </c>
    </row>
    <row r="561" spans="1:16" ht="12.75">
      <c r="A561">
        <v>100600</v>
      </c>
      <c r="B561">
        <v>2</v>
      </c>
      <c r="D561" t="s">
        <v>21</v>
      </c>
      <c r="E561">
        <v>24272</v>
      </c>
      <c r="F561">
        <v>24012</v>
      </c>
      <c r="G561">
        <v>24487</v>
      </c>
      <c r="H561">
        <v>24086</v>
      </c>
      <c r="I561">
        <v>21862</v>
      </c>
      <c r="J561">
        <v>20277</v>
      </c>
      <c r="K561">
        <v>17354</v>
      </c>
      <c r="L561">
        <v>16570</v>
      </c>
      <c r="M561">
        <v>16125</v>
      </c>
      <c r="N561">
        <v>11031</v>
      </c>
      <c r="O561">
        <v>9452</v>
      </c>
      <c r="P561">
        <v>9298</v>
      </c>
    </row>
    <row r="562" spans="1:16" ht="12.75">
      <c r="A562">
        <v>100700</v>
      </c>
      <c r="B562">
        <v>1</v>
      </c>
      <c r="C562">
        <v>62</v>
      </c>
      <c r="D562" t="s">
        <v>21</v>
      </c>
      <c r="E562">
        <v>8250</v>
      </c>
      <c r="F562">
        <v>7372</v>
      </c>
      <c r="G562">
        <v>7306</v>
      </c>
      <c r="H562">
        <v>7389</v>
      </c>
      <c r="I562">
        <v>7609</v>
      </c>
      <c r="J562">
        <v>8650</v>
      </c>
      <c r="K562">
        <v>9884</v>
      </c>
      <c r="L562">
        <v>10827</v>
      </c>
      <c r="M562">
        <v>13443</v>
      </c>
      <c r="N562">
        <v>17273</v>
      </c>
      <c r="O562">
        <v>17782</v>
      </c>
      <c r="P562">
        <v>18447</v>
      </c>
    </row>
    <row r="563" spans="1:16" ht="12.75">
      <c r="A563">
        <v>100700</v>
      </c>
      <c r="B563">
        <v>2</v>
      </c>
      <c r="D563" t="s">
        <v>21</v>
      </c>
      <c r="E563">
        <v>18471</v>
      </c>
      <c r="F563">
        <v>18233</v>
      </c>
      <c r="G563">
        <v>17666</v>
      </c>
      <c r="H563">
        <v>18847</v>
      </c>
      <c r="I563">
        <v>18725</v>
      </c>
      <c r="J563">
        <v>17048</v>
      </c>
      <c r="K563">
        <v>15024</v>
      </c>
      <c r="L563">
        <v>14993</v>
      </c>
      <c r="M563">
        <v>14868</v>
      </c>
      <c r="N563">
        <v>11284</v>
      </c>
      <c r="O563">
        <v>9204</v>
      </c>
      <c r="P563">
        <v>8320</v>
      </c>
    </row>
    <row r="564" spans="1:16" ht="12.75">
      <c r="A564">
        <v>100800</v>
      </c>
      <c r="B564">
        <v>1</v>
      </c>
      <c r="C564">
        <v>72</v>
      </c>
      <c r="D564" t="s">
        <v>21</v>
      </c>
      <c r="E564">
        <v>7695</v>
      </c>
      <c r="F564">
        <v>7687</v>
      </c>
      <c r="G564">
        <v>7247</v>
      </c>
      <c r="H564">
        <v>7164</v>
      </c>
      <c r="I564">
        <v>7585</v>
      </c>
      <c r="J564">
        <v>7654</v>
      </c>
      <c r="K564">
        <v>8827</v>
      </c>
      <c r="L564">
        <v>9567</v>
      </c>
      <c r="M564">
        <v>9845</v>
      </c>
      <c r="N564">
        <v>10278</v>
      </c>
      <c r="O564">
        <v>12644</v>
      </c>
      <c r="P564">
        <v>13926</v>
      </c>
    </row>
    <row r="565" spans="1:16" ht="12.75">
      <c r="A565">
        <v>100800</v>
      </c>
      <c r="B565">
        <v>2</v>
      </c>
      <c r="D565" t="s">
        <v>21</v>
      </c>
      <c r="E565">
        <v>14864</v>
      </c>
      <c r="F565">
        <v>13872</v>
      </c>
      <c r="G565">
        <v>13713</v>
      </c>
      <c r="H565">
        <v>13589</v>
      </c>
      <c r="I565">
        <v>13641</v>
      </c>
      <c r="J565">
        <v>13300</v>
      </c>
      <c r="K565">
        <v>11662</v>
      </c>
      <c r="L565">
        <v>11318</v>
      </c>
      <c r="M565">
        <v>10165</v>
      </c>
      <c r="N565">
        <v>8634</v>
      </c>
      <c r="O565">
        <v>8029</v>
      </c>
      <c r="P565">
        <v>7895</v>
      </c>
    </row>
    <row r="566" spans="1:16" ht="12.75">
      <c r="A566">
        <v>100900</v>
      </c>
      <c r="B566">
        <v>1</v>
      </c>
      <c r="C566">
        <v>12</v>
      </c>
      <c r="D566" t="s">
        <v>21</v>
      </c>
      <c r="E566">
        <v>7884</v>
      </c>
      <c r="F566">
        <v>7612</v>
      </c>
      <c r="G566">
        <v>7555</v>
      </c>
      <c r="H566">
        <v>7750</v>
      </c>
      <c r="I566">
        <v>7602</v>
      </c>
      <c r="J566">
        <v>8591</v>
      </c>
      <c r="K566">
        <v>9917</v>
      </c>
      <c r="L566">
        <v>13076</v>
      </c>
      <c r="M566">
        <v>15357</v>
      </c>
      <c r="N566">
        <v>18755</v>
      </c>
      <c r="O566">
        <v>19968</v>
      </c>
      <c r="P566">
        <v>20179</v>
      </c>
    </row>
    <row r="567" spans="1:16" ht="12.75">
      <c r="A567">
        <v>100900</v>
      </c>
      <c r="B567">
        <v>2</v>
      </c>
      <c r="D567" t="s">
        <v>21</v>
      </c>
      <c r="E567">
        <v>19076</v>
      </c>
      <c r="F567">
        <v>19258</v>
      </c>
      <c r="G567">
        <v>19283</v>
      </c>
      <c r="H567">
        <v>18499</v>
      </c>
      <c r="I567">
        <v>17641</v>
      </c>
      <c r="J567">
        <v>17147</v>
      </c>
      <c r="K567">
        <v>16417</v>
      </c>
      <c r="L567">
        <v>16139</v>
      </c>
      <c r="M567">
        <v>14922</v>
      </c>
      <c r="N567">
        <v>11393</v>
      </c>
      <c r="O567">
        <v>9706</v>
      </c>
      <c r="P567">
        <v>9372</v>
      </c>
    </row>
    <row r="568" spans="1:16" ht="12.75">
      <c r="A568">
        <v>101000</v>
      </c>
      <c r="B568">
        <v>1</v>
      </c>
      <c r="C568">
        <v>22</v>
      </c>
      <c r="D568" t="s">
        <v>21</v>
      </c>
      <c r="E568">
        <v>8131</v>
      </c>
      <c r="F568">
        <v>8098</v>
      </c>
      <c r="G568">
        <v>8292</v>
      </c>
      <c r="H568">
        <v>9132</v>
      </c>
      <c r="I568">
        <v>9749</v>
      </c>
      <c r="J568">
        <v>10872</v>
      </c>
      <c r="K568">
        <v>13832</v>
      </c>
      <c r="L568">
        <v>18410</v>
      </c>
      <c r="M568">
        <v>19932</v>
      </c>
      <c r="N568">
        <v>24170</v>
      </c>
      <c r="O568">
        <v>25381</v>
      </c>
      <c r="P568">
        <v>24330</v>
      </c>
    </row>
    <row r="569" spans="1:16" ht="12.75">
      <c r="A569">
        <v>101000</v>
      </c>
      <c r="B569">
        <v>2</v>
      </c>
      <c r="D569" t="s">
        <v>21</v>
      </c>
      <c r="E569">
        <v>22899</v>
      </c>
      <c r="F569">
        <v>22911</v>
      </c>
      <c r="G569">
        <v>22797</v>
      </c>
      <c r="H569">
        <v>22411</v>
      </c>
      <c r="I569">
        <v>21283</v>
      </c>
      <c r="J569">
        <v>19466</v>
      </c>
      <c r="K569">
        <v>18719</v>
      </c>
      <c r="L569">
        <v>17884</v>
      </c>
      <c r="M569">
        <v>15653</v>
      </c>
      <c r="N569">
        <v>12319</v>
      </c>
      <c r="O569">
        <v>10324</v>
      </c>
      <c r="P569">
        <v>9488</v>
      </c>
    </row>
    <row r="570" spans="1:16" ht="12.75">
      <c r="A570">
        <v>101100</v>
      </c>
      <c r="B570">
        <v>1</v>
      </c>
      <c r="C570">
        <v>32</v>
      </c>
      <c r="D570" t="s">
        <v>21</v>
      </c>
      <c r="E570">
        <v>9331</v>
      </c>
      <c r="F570">
        <v>8809</v>
      </c>
      <c r="G570">
        <v>8424</v>
      </c>
      <c r="H570">
        <v>7884</v>
      </c>
      <c r="I570">
        <v>9200</v>
      </c>
      <c r="J570">
        <v>10546</v>
      </c>
      <c r="K570">
        <v>12375</v>
      </c>
      <c r="L570">
        <v>17054</v>
      </c>
      <c r="M570">
        <v>21059</v>
      </c>
      <c r="N570">
        <v>23415</v>
      </c>
      <c r="O570">
        <v>24025</v>
      </c>
      <c r="P570">
        <v>23402</v>
      </c>
    </row>
    <row r="571" spans="1:16" ht="12.75">
      <c r="A571">
        <v>101100</v>
      </c>
      <c r="B571">
        <v>2</v>
      </c>
      <c r="D571" t="s">
        <v>21</v>
      </c>
      <c r="E571">
        <v>23826</v>
      </c>
      <c r="F571">
        <v>24390</v>
      </c>
      <c r="G571">
        <v>24571</v>
      </c>
      <c r="H571">
        <v>23422</v>
      </c>
      <c r="I571">
        <v>21381</v>
      </c>
      <c r="J571">
        <v>19292</v>
      </c>
      <c r="K571">
        <v>17582</v>
      </c>
      <c r="L571">
        <v>17535</v>
      </c>
      <c r="M571">
        <v>15788</v>
      </c>
      <c r="N571">
        <v>11860</v>
      </c>
      <c r="O571">
        <v>9620</v>
      </c>
      <c r="P571">
        <v>8660</v>
      </c>
    </row>
    <row r="572" spans="1:16" ht="12.75">
      <c r="A572">
        <v>101200</v>
      </c>
      <c r="B572">
        <v>1</v>
      </c>
      <c r="C572">
        <v>42</v>
      </c>
      <c r="D572" t="s">
        <v>21</v>
      </c>
      <c r="E572">
        <v>7861</v>
      </c>
      <c r="F572">
        <v>7732</v>
      </c>
      <c r="G572">
        <v>7842</v>
      </c>
      <c r="H572">
        <v>8615</v>
      </c>
      <c r="I572">
        <v>9150</v>
      </c>
      <c r="J572">
        <v>10144</v>
      </c>
      <c r="K572">
        <v>12665</v>
      </c>
      <c r="L572">
        <v>16041</v>
      </c>
      <c r="M572">
        <v>19181</v>
      </c>
      <c r="N572">
        <v>22767</v>
      </c>
      <c r="O572">
        <v>23490</v>
      </c>
      <c r="P572">
        <v>23317</v>
      </c>
    </row>
    <row r="573" spans="1:16" ht="12.75">
      <c r="A573">
        <v>101200</v>
      </c>
      <c r="B573">
        <v>2</v>
      </c>
      <c r="D573" t="s">
        <v>21</v>
      </c>
      <c r="E573">
        <v>23108</v>
      </c>
      <c r="F573">
        <v>23084</v>
      </c>
      <c r="G573">
        <v>24789</v>
      </c>
      <c r="H573">
        <v>23338</v>
      </c>
      <c r="I573">
        <v>21758</v>
      </c>
      <c r="J573">
        <v>20614</v>
      </c>
      <c r="K573">
        <v>18875</v>
      </c>
      <c r="L573">
        <v>17830</v>
      </c>
      <c r="M573">
        <v>15736</v>
      </c>
      <c r="N573">
        <v>11967</v>
      </c>
      <c r="O573">
        <v>9926</v>
      </c>
      <c r="P573">
        <v>8588</v>
      </c>
    </row>
    <row r="574" spans="1:16" ht="12.75">
      <c r="A574">
        <v>101300</v>
      </c>
      <c r="B574">
        <v>1</v>
      </c>
      <c r="C574">
        <v>52</v>
      </c>
      <c r="D574" t="s">
        <v>21</v>
      </c>
      <c r="E574">
        <v>7826</v>
      </c>
      <c r="F574">
        <v>7808</v>
      </c>
      <c r="G574">
        <v>7595</v>
      </c>
      <c r="H574">
        <v>7757</v>
      </c>
      <c r="I574">
        <v>9083</v>
      </c>
      <c r="J574">
        <v>10382</v>
      </c>
      <c r="K574">
        <v>12347</v>
      </c>
      <c r="L574">
        <v>16609</v>
      </c>
      <c r="M574">
        <v>20843</v>
      </c>
      <c r="N574">
        <v>22612</v>
      </c>
      <c r="O574">
        <v>23391</v>
      </c>
      <c r="P574">
        <v>23718</v>
      </c>
    </row>
    <row r="575" spans="1:16" ht="12.75">
      <c r="A575">
        <v>101300</v>
      </c>
      <c r="B575">
        <v>2</v>
      </c>
      <c r="D575" t="s">
        <v>21</v>
      </c>
      <c r="E575">
        <v>23471</v>
      </c>
      <c r="F575">
        <v>24010</v>
      </c>
      <c r="G575">
        <v>25498</v>
      </c>
      <c r="H575">
        <v>25737</v>
      </c>
      <c r="I575">
        <v>23762</v>
      </c>
      <c r="J575">
        <v>20954</v>
      </c>
      <c r="K575">
        <v>18972</v>
      </c>
      <c r="L575">
        <v>18044</v>
      </c>
      <c r="M575">
        <v>17353</v>
      </c>
      <c r="N575">
        <v>13141</v>
      </c>
      <c r="O575">
        <v>10716</v>
      </c>
      <c r="P575">
        <v>9394</v>
      </c>
    </row>
    <row r="576" spans="1:16" ht="12.75">
      <c r="A576">
        <v>101400</v>
      </c>
      <c r="B576">
        <v>1</v>
      </c>
      <c r="C576">
        <v>62</v>
      </c>
      <c r="D576" t="s">
        <v>21</v>
      </c>
      <c r="E576">
        <v>8262</v>
      </c>
      <c r="F576">
        <v>8169</v>
      </c>
      <c r="G576">
        <v>7920</v>
      </c>
      <c r="H576">
        <v>8107</v>
      </c>
      <c r="I576">
        <v>8396</v>
      </c>
      <c r="J576">
        <v>9297</v>
      </c>
      <c r="K576">
        <v>10321</v>
      </c>
      <c r="L576">
        <v>11723</v>
      </c>
      <c r="M576">
        <v>14412</v>
      </c>
      <c r="N576">
        <v>16636</v>
      </c>
      <c r="O576">
        <v>18145</v>
      </c>
      <c r="P576">
        <v>18650</v>
      </c>
    </row>
    <row r="577" spans="1:16" ht="12.75">
      <c r="A577">
        <v>101400</v>
      </c>
      <c r="B577">
        <v>2</v>
      </c>
      <c r="D577" t="s">
        <v>21</v>
      </c>
      <c r="E577">
        <v>19575</v>
      </c>
      <c r="F577">
        <v>20440</v>
      </c>
      <c r="G577">
        <v>20283</v>
      </c>
      <c r="H577">
        <v>20292</v>
      </c>
      <c r="I577">
        <v>18816</v>
      </c>
      <c r="J577">
        <v>18536</v>
      </c>
      <c r="K577">
        <v>17194</v>
      </c>
      <c r="L577">
        <v>16392</v>
      </c>
      <c r="M577">
        <v>16554</v>
      </c>
      <c r="N577">
        <v>11527</v>
      </c>
      <c r="O577">
        <v>9922</v>
      </c>
      <c r="P577">
        <v>9599</v>
      </c>
    </row>
    <row r="578" spans="1:16" ht="12.75">
      <c r="A578">
        <v>101500</v>
      </c>
      <c r="B578">
        <v>1</v>
      </c>
      <c r="C578">
        <v>72</v>
      </c>
      <c r="D578" t="s">
        <v>21</v>
      </c>
      <c r="E578">
        <v>8317</v>
      </c>
      <c r="F578">
        <v>7914</v>
      </c>
      <c r="G578">
        <v>7946</v>
      </c>
      <c r="H578">
        <v>7788</v>
      </c>
      <c r="I578">
        <v>7873</v>
      </c>
      <c r="J578">
        <v>8022</v>
      </c>
      <c r="K578">
        <v>9118</v>
      </c>
      <c r="L578">
        <v>9493</v>
      </c>
      <c r="M578">
        <v>9844</v>
      </c>
      <c r="N578">
        <v>10811</v>
      </c>
      <c r="O578">
        <v>13561</v>
      </c>
      <c r="P578">
        <v>16034</v>
      </c>
    </row>
    <row r="579" spans="1:16" ht="12.75">
      <c r="A579">
        <v>101500</v>
      </c>
      <c r="B579">
        <v>2</v>
      </c>
      <c r="D579" t="s">
        <v>21</v>
      </c>
      <c r="E579">
        <v>16577</v>
      </c>
      <c r="F579">
        <v>16244</v>
      </c>
      <c r="G579">
        <v>15795</v>
      </c>
      <c r="H579">
        <v>15627</v>
      </c>
      <c r="I579">
        <v>14721</v>
      </c>
      <c r="J579">
        <v>13456</v>
      </c>
      <c r="K579">
        <v>10484</v>
      </c>
      <c r="L579">
        <v>10542</v>
      </c>
      <c r="M579">
        <v>9807</v>
      </c>
      <c r="N579">
        <v>9073</v>
      </c>
      <c r="O579">
        <v>8217</v>
      </c>
      <c r="P579">
        <v>8171</v>
      </c>
    </row>
    <row r="580" spans="1:16" ht="12.75">
      <c r="A580">
        <v>101600</v>
      </c>
      <c r="B580">
        <v>1</v>
      </c>
      <c r="C580">
        <v>12</v>
      </c>
      <c r="D580" t="s">
        <v>21</v>
      </c>
      <c r="E580">
        <v>7634</v>
      </c>
      <c r="F580">
        <v>7542</v>
      </c>
      <c r="G580">
        <v>7677</v>
      </c>
      <c r="H580">
        <v>8312</v>
      </c>
      <c r="I580">
        <v>8625</v>
      </c>
      <c r="J580">
        <v>9799</v>
      </c>
      <c r="K580">
        <v>12354</v>
      </c>
      <c r="L580">
        <v>17462</v>
      </c>
      <c r="M580">
        <v>20771</v>
      </c>
      <c r="N580">
        <v>22973</v>
      </c>
      <c r="O580">
        <v>24183</v>
      </c>
      <c r="P580">
        <v>24105</v>
      </c>
    </row>
    <row r="581" spans="1:16" ht="12.75">
      <c r="A581">
        <v>101600</v>
      </c>
      <c r="B581">
        <v>2</v>
      </c>
      <c r="D581" t="s">
        <v>21</v>
      </c>
      <c r="E581">
        <v>23527</v>
      </c>
      <c r="F581">
        <v>23914</v>
      </c>
      <c r="G581">
        <v>23792</v>
      </c>
      <c r="H581">
        <v>22723</v>
      </c>
      <c r="I581">
        <v>21239</v>
      </c>
      <c r="J581">
        <v>18638</v>
      </c>
      <c r="K581">
        <v>18026</v>
      </c>
      <c r="L581">
        <v>17029</v>
      </c>
      <c r="M581">
        <v>15646</v>
      </c>
      <c r="N581">
        <v>12521</v>
      </c>
      <c r="O581">
        <v>9674</v>
      </c>
      <c r="P581">
        <v>8905</v>
      </c>
    </row>
    <row r="582" spans="1:16" ht="12.75">
      <c r="A582">
        <v>101700</v>
      </c>
      <c r="B582">
        <v>1</v>
      </c>
      <c r="C582">
        <v>22</v>
      </c>
      <c r="D582" t="s">
        <v>21</v>
      </c>
      <c r="E582">
        <v>8104</v>
      </c>
      <c r="F582">
        <v>7927</v>
      </c>
      <c r="G582">
        <v>8080</v>
      </c>
      <c r="H582">
        <v>8103</v>
      </c>
      <c r="I582">
        <v>8931</v>
      </c>
      <c r="J582">
        <v>10314</v>
      </c>
      <c r="K582">
        <v>12804</v>
      </c>
      <c r="L582">
        <v>17057</v>
      </c>
      <c r="M582">
        <v>20115</v>
      </c>
      <c r="N582">
        <v>22676</v>
      </c>
      <c r="O582">
        <v>23811</v>
      </c>
      <c r="P582">
        <v>23777</v>
      </c>
    </row>
    <row r="583" spans="1:16" ht="12.75">
      <c r="A583">
        <v>101700</v>
      </c>
      <c r="B583">
        <v>2</v>
      </c>
      <c r="D583" t="s">
        <v>21</v>
      </c>
      <c r="E583">
        <v>23310</v>
      </c>
      <c r="F583">
        <v>22918</v>
      </c>
      <c r="G583">
        <v>23168</v>
      </c>
      <c r="H583">
        <v>21871</v>
      </c>
      <c r="I583">
        <v>20774</v>
      </c>
      <c r="J583">
        <v>19146</v>
      </c>
      <c r="K583">
        <v>18143</v>
      </c>
      <c r="L583">
        <v>16972</v>
      </c>
      <c r="M583">
        <v>15657</v>
      </c>
      <c r="N583">
        <v>11585</v>
      </c>
      <c r="O583">
        <v>9604</v>
      </c>
      <c r="P583">
        <v>8379</v>
      </c>
    </row>
    <row r="584" spans="1:16" ht="12.75">
      <c r="A584">
        <v>101800</v>
      </c>
      <c r="B584">
        <v>1</v>
      </c>
      <c r="C584">
        <v>32</v>
      </c>
      <c r="D584" t="s">
        <v>21</v>
      </c>
      <c r="E584">
        <v>7619</v>
      </c>
      <c r="F584">
        <v>7809</v>
      </c>
      <c r="G584">
        <v>7711</v>
      </c>
      <c r="H584">
        <v>7789</v>
      </c>
      <c r="I584">
        <v>8927</v>
      </c>
      <c r="J584">
        <v>10387</v>
      </c>
      <c r="K584">
        <v>13519</v>
      </c>
      <c r="L584">
        <v>17355</v>
      </c>
      <c r="M584">
        <v>20314</v>
      </c>
      <c r="N584">
        <v>23237</v>
      </c>
      <c r="O584">
        <v>23680</v>
      </c>
      <c r="P584">
        <v>24041</v>
      </c>
    </row>
    <row r="585" spans="1:16" ht="12.75">
      <c r="A585">
        <v>101800</v>
      </c>
      <c r="B585">
        <v>2</v>
      </c>
      <c r="D585" t="s">
        <v>21</v>
      </c>
      <c r="E585">
        <v>23063</v>
      </c>
      <c r="F585">
        <v>23631</v>
      </c>
      <c r="G585">
        <v>22994</v>
      </c>
      <c r="H585">
        <v>22642</v>
      </c>
      <c r="I585">
        <v>21868</v>
      </c>
      <c r="J585">
        <v>20621</v>
      </c>
      <c r="K585">
        <v>18991</v>
      </c>
      <c r="L585">
        <v>17947</v>
      </c>
      <c r="M585">
        <v>16494</v>
      </c>
      <c r="N585">
        <v>11784</v>
      </c>
      <c r="O585">
        <v>9857</v>
      </c>
      <c r="P585">
        <v>8415</v>
      </c>
    </row>
    <row r="586" spans="1:16" ht="12.75">
      <c r="A586">
        <v>101900</v>
      </c>
      <c r="B586">
        <v>1</v>
      </c>
      <c r="C586">
        <v>81</v>
      </c>
      <c r="D586" t="s">
        <v>21</v>
      </c>
      <c r="E586">
        <v>7769</v>
      </c>
      <c r="F586">
        <v>7750</v>
      </c>
      <c r="G586">
        <v>7714</v>
      </c>
      <c r="H586">
        <v>8462</v>
      </c>
      <c r="I586">
        <v>9400</v>
      </c>
      <c r="J586">
        <v>11301</v>
      </c>
      <c r="K586">
        <v>13102</v>
      </c>
      <c r="L586">
        <v>17231</v>
      </c>
      <c r="M586">
        <v>20692</v>
      </c>
      <c r="N586">
        <v>23046</v>
      </c>
      <c r="O586">
        <v>23890</v>
      </c>
      <c r="P586">
        <v>23035</v>
      </c>
    </row>
    <row r="587" spans="1:16" ht="12.75">
      <c r="A587">
        <v>101900</v>
      </c>
      <c r="B587">
        <v>2</v>
      </c>
      <c r="D587" t="s">
        <v>21</v>
      </c>
      <c r="E587">
        <v>22238</v>
      </c>
      <c r="F587">
        <v>23281</v>
      </c>
      <c r="G587">
        <v>23333</v>
      </c>
      <c r="H587">
        <v>23039</v>
      </c>
      <c r="I587">
        <v>21138</v>
      </c>
      <c r="J587">
        <v>19434</v>
      </c>
      <c r="K587">
        <v>18400</v>
      </c>
      <c r="L587">
        <v>17514</v>
      </c>
      <c r="M587">
        <v>15644</v>
      </c>
      <c r="N587">
        <v>11745</v>
      </c>
      <c r="O587">
        <v>10306</v>
      </c>
      <c r="P587">
        <v>9512</v>
      </c>
    </row>
    <row r="588" spans="1:16" ht="12.75">
      <c r="A588">
        <v>102000</v>
      </c>
      <c r="B588">
        <v>1</v>
      </c>
      <c r="C588">
        <v>52</v>
      </c>
      <c r="D588" t="s">
        <v>21</v>
      </c>
      <c r="E588">
        <v>8279</v>
      </c>
      <c r="F588">
        <v>7799</v>
      </c>
      <c r="G588">
        <v>7525</v>
      </c>
      <c r="H588">
        <v>7844</v>
      </c>
      <c r="I588">
        <v>8878</v>
      </c>
      <c r="J588">
        <v>10540</v>
      </c>
      <c r="K588">
        <v>12671</v>
      </c>
      <c r="L588">
        <v>17108</v>
      </c>
      <c r="M588">
        <v>19765</v>
      </c>
      <c r="N588">
        <v>22579</v>
      </c>
      <c r="O588">
        <v>23460</v>
      </c>
      <c r="P588">
        <v>23455</v>
      </c>
    </row>
    <row r="589" spans="1:16" ht="12.75">
      <c r="A589">
        <v>102000</v>
      </c>
      <c r="B589">
        <v>2</v>
      </c>
      <c r="D589" t="s">
        <v>21</v>
      </c>
      <c r="E589">
        <v>22283</v>
      </c>
      <c r="F589">
        <v>22591</v>
      </c>
      <c r="G589">
        <v>22201</v>
      </c>
      <c r="H589">
        <v>21904</v>
      </c>
      <c r="I589">
        <v>22229</v>
      </c>
      <c r="J589">
        <v>19659</v>
      </c>
      <c r="K589">
        <v>17072</v>
      </c>
      <c r="L589">
        <v>16463</v>
      </c>
      <c r="M589">
        <v>14683</v>
      </c>
      <c r="N589">
        <v>11512</v>
      </c>
      <c r="O589">
        <v>9630</v>
      </c>
      <c r="P589">
        <v>8897</v>
      </c>
    </row>
    <row r="590" spans="1:16" ht="12.75">
      <c r="A590">
        <v>102100</v>
      </c>
      <c r="B590">
        <v>1</v>
      </c>
      <c r="C590">
        <v>62</v>
      </c>
      <c r="D590" t="s">
        <v>21</v>
      </c>
      <c r="E590">
        <v>8154</v>
      </c>
      <c r="F590">
        <v>7714</v>
      </c>
      <c r="G590">
        <v>7530</v>
      </c>
      <c r="H590">
        <v>7857</v>
      </c>
      <c r="I590">
        <v>7983</v>
      </c>
      <c r="J590">
        <v>9206</v>
      </c>
      <c r="K590">
        <v>10424</v>
      </c>
      <c r="L590">
        <v>10687</v>
      </c>
      <c r="M590">
        <v>12640</v>
      </c>
      <c r="N590">
        <v>17172</v>
      </c>
      <c r="O590">
        <v>17489</v>
      </c>
      <c r="P590">
        <v>17182</v>
      </c>
    </row>
    <row r="591" spans="1:16" ht="12.75">
      <c r="A591">
        <v>102100</v>
      </c>
      <c r="B591">
        <v>2</v>
      </c>
      <c r="D591" t="s">
        <v>21</v>
      </c>
      <c r="E591">
        <v>18050</v>
      </c>
      <c r="F591">
        <v>19579</v>
      </c>
      <c r="G591">
        <v>18730</v>
      </c>
      <c r="H591">
        <v>18877</v>
      </c>
      <c r="I591">
        <v>17551</v>
      </c>
      <c r="J591">
        <v>17184</v>
      </c>
      <c r="K591">
        <v>16844</v>
      </c>
      <c r="L591">
        <v>16526</v>
      </c>
      <c r="M591">
        <v>15897</v>
      </c>
      <c r="N591">
        <v>11571</v>
      </c>
      <c r="O591">
        <v>9385</v>
      </c>
      <c r="P591">
        <v>9394</v>
      </c>
    </row>
    <row r="592" spans="1:16" ht="12.75">
      <c r="A592">
        <v>102200</v>
      </c>
      <c r="B592">
        <v>1</v>
      </c>
      <c r="C592">
        <v>72</v>
      </c>
      <c r="D592" t="s">
        <v>21</v>
      </c>
      <c r="E592">
        <v>7961</v>
      </c>
      <c r="F592">
        <v>7424</v>
      </c>
      <c r="G592">
        <v>7281</v>
      </c>
      <c r="H592">
        <v>7215</v>
      </c>
      <c r="I592">
        <v>7417</v>
      </c>
      <c r="J592">
        <v>7817</v>
      </c>
      <c r="K592">
        <v>8457</v>
      </c>
      <c r="L592">
        <v>9183</v>
      </c>
      <c r="M592">
        <v>9226</v>
      </c>
      <c r="N592">
        <v>10198</v>
      </c>
      <c r="O592">
        <v>13135</v>
      </c>
      <c r="P592">
        <v>14051</v>
      </c>
    </row>
    <row r="593" spans="1:16" ht="12.75">
      <c r="A593">
        <v>102200</v>
      </c>
      <c r="B593">
        <v>2</v>
      </c>
      <c r="D593" t="s">
        <v>21</v>
      </c>
      <c r="E593">
        <v>14278</v>
      </c>
      <c r="F593">
        <v>14007</v>
      </c>
      <c r="G593">
        <v>13792</v>
      </c>
      <c r="H593">
        <v>14145</v>
      </c>
      <c r="I593">
        <v>14290</v>
      </c>
      <c r="J593">
        <v>12671</v>
      </c>
      <c r="K593">
        <v>12515</v>
      </c>
      <c r="L593">
        <v>11294</v>
      </c>
      <c r="M593">
        <v>11307</v>
      </c>
      <c r="N593">
        <v>9528</v>
      </c>
      <c r="O593">
        <v>8182</v>
      </c>
      <c r="P593">
        <v>7859</v>
      </c>
    </row>
    <row r="594" spans="1:16" ht="12.75">
      <c r="A594">
        <v>102300</v>
      </c>
      <c r="B594">
        <v>1</v>
      </c>
      <c r="C594">
        <v>12</v>
      </c>
      <c r="D594" t="s">
        <v>21</v>
      </c>
      <c r="E594">
        <v>7581</v>
      </c>
      <c r="F594">
        <v>7631</v>
      </c>
      <c r="G594">
        <v>8159</v>
      </c>
      <c r="H594">
        <v>7957</v>
      </c>
      <c r="I594">
        <v>8939</v>
      </c>
      <c r="J594">
        <v>10836</v>
      </c>
      <c r="K594">
        <v>12446</v>
      </c>
      <c r="L594">
        <v>17183</v>
      </c>
      <c r="M594">
        <v>19847</v>
      </c>
      <c r="N594">
        <v>21962</v>
      </c>
      <c r="O594">
        <v>23655</v>
      </c>
      <c r="P594">
        <v>24180</v>
      </c>
    </row>
    <row r="595" spans="1:16" ht="12.75">
      <c r="A595">
        <v>102300</v>
      </c>
      <c r="B595">
        <v>2</v>
      </c>
      <c r="D595" t="s">
        <v>21</v>
      </c>
      <c r="E595">
        <v>22937</v>
      </c>
      <c r="F595">
        <v>23180</v>
      </c>
      <c r="G595">
        <v>23562</v>
      </c>
      <c r="H595">
        <v>22366</v>
      </c>
      <c r="I595">
        <v>20747</v>
      </c>
      <c r="J595">
        <v>19096</v>
      </c>
      <c r="K595">
        <v>16934</v>
      </c>
      <c r="L595">
        <v>17694</v>
      </c>
      <c r="M595">
        <v>16127</v>
      </c>
      <c r="N595">
        <v>12372</v>
      </c>
      <c r="O595">
        <v>9946</v>
      </c>
      <c r="P595">
        <v>8162</v>
      </c>
    </row>
    <row r="596" spans="1:16" ht="12.75">
      <c r="A596">
        <v>102400</v>
      </c>
      <c r="B596">
        <v>1</v>
      </c>
      <c r="C596">
        <v>22</v>
      </c>
      <c r="D596" t="s">
        <v>21</v>
      </c>
      <c r="E596">
        <v>7492</v>
      </c>
      <c r="F596">
        <v>7658</v>
      </c>
      <c r="G596">
        <v>7562</v>
      </c>
      <c r="H596">
        <v>7757</v>
      </c>
      <c r="I596">
        <v>9955</v>
      </c>
      <c r="J596">
        <v>10336</v>
      </c>
      <c r="K596">
        <v>12772</v>
      </c>
      <c r="L596">
        <v>16678</v>
      </c>
      <c r="M596">
        <v>20896</v>
      </c>
      <c r="N596">
        <v>23515</v>
      </c>
      <c r="O596">
        <v>23720</v>
      </c>
      <c r="P596">
        <v>24128</v>
      </c>
    </row>
    <row r="597" spans="1:16" ht="12.75">
      <c r="A597">
        <v>102400</v>
      </c>
      <c r="B597">
        <v>2</v>
      </c>
      <c r="D597" t="s">
        <v>21</v>
      </c>
      <c r="E597">
        <v>22957</v>
      </c>
      <c r="F597">
        <v>23478</v>
      </c>
      <c r="G597">
        <v>24237</v>
      </c>
      <c r="H597">
        <v>23563</v>
      </c>
      <c r="I597">
        <v>23261</v>
      </c>
      <c r="J597">
        <v>19470</v>
      </c>
      <c r="K597">
        <v>18446</v>
      </c>
      <c r="L597">
        <v>17867</v>
      </c>
      <c r="M597">
        <v>16843</v>
      </c>
      <c r="N597">
        <v>12536</v>
      </c>
      <c r="O597">
        <v>11128</v>
      </c>
      <c r="P597">
        <v>9615</v>
      </c>
    </row>
    <row r="598" spans="1:16" ht="12.75">
      <c r="A598">
        <v>102500</v>
      </c>
      <c r="B598">
        <v>1</v>
      </c>
      <c r="C598">
        <v>32</v>
      </c>
      <c r="D598" t="s">
        <v>21</v>
      </c>
      <c r="E598">
        <v>9171</v>
      </c>
      <c r="F598">
        <v>8623</v>
      </c>
      <c r="G598">
        <v>8360</v>
      </c>
      <c r="H598">
        <v>7882</v>
      </c>
      <c r="I598">
        <v>9443</v>
      </c>
      <c r="J598">
        <v>10145</v>
      </c>
      <c r="K598">
        <v>12568</v>
      </c>
      <c r="L598">
        <v>15983</v>
      </c>
      <c r="M598">
        <v>20161</v>
      </c>
      <c r="N598">
        <v>22770</v>
      </c>
      <c r="O598">
        <v>23511</v>
      </c>
      <c r="P598">
        <v>24006</v>
      </c>
    </row>
    <row r="599" spans="1:16" ht="12.75">
      <c r="A599">
        <v>102500</v>
      </c>
      <c r="B599">
        <v>2</v>
      </c>
      <c r="D599" t="s">
        <v>21</v>
      </c>
      <c r="E599">
        <v>24432</v>
      </c>
      <c r="F599">
        <v>25345</v>
      </c>
      <c r="G599">
        <v>24968</v>
      </c>
      <c r="H599">
        <v>23825</v>
      </c>
      <c r="I599">
        <v>21450</v>
      </c>
      <c r="J599">
        <v>19745</v>
      </c>
      <c r="K599">
        <v>18433</v>
      </c>
      <c r="L599">
        <v>17160</v>
      </c>
      <c r="M599">
        <v>15993</v>
      </c>
      <c r="N599">
        <v>12038</v>
      </c>
      <c r="O599">
        <v>9470</v>
      </c>
      <c r="P599">
        <v>8177</v>
      </c>
    </row>
    <row r="600" spans="1:16" ht="12.75">
      <c r="A600">
        <v>102600</v>
      </c>
      <c r="B600">
        <v>1</v>
      </c>
      <c r="C600">
        <v>42</v>
      </c>
      <c r="D600" t="s">
        <v>21</v>
      </c>
      <c r="E600">
        <v>7591</v>
      </c>
      <c r="F600">
        <v>7455</v>
      </c>
      <c r="G600">
        <v>7634</v>
      </c>
      <c r="H600">
        <v>7740</v>
      </c>
      <c r="I600">
        <v>8702</v>
      </c>
      <c r="J600">
        <v>10214</v>
      </c>
      <c r="K600">
        <v>12560</v>
      </c>
      <c r="L600">
        <v>18539</v>
      </c>
      <c r="M600">
        <v>21725</v>
      </c>
      <c r="N600">
        <v>23575</v>
      </c>
      <c r="O600">
        <v>24495</v>
      </c>
      <c r="P600">
        <v>25076</v>
      </c>
    </row>
    <row r="601" spans="1:16" ht="12.75">
      <c r="A601">
        <v>102600</v>
      </c>
      <c r="B601">
        <v>2</v>
      </c>
      <c r="D601" t="s">
        <v>21</v>
      </c>
      <c r="E601">
        <v>24375</v>
      </c>
      <c r="F601">
        <v>24687</v>
      </c>
      <c r="G601">
        <v>25070</v>
      </c>
      <c r="H601">
        <v>24107</v>
      </c>
      <c r="I601">
        <v>21927</v>
      </c>
      <c r="J601">
        <v>19645</v>
      </c>
      <c r="K601">
        <v>17495</v>
      </c>
      <c r="L601">
        <v>16969</v>
      </c>
      <c r="M601">
        <v>15523</v>
      </c>
      <c r="N601">
        <v>13202</v>
      </c>
      <c r="O601">
        <v>10653</v>
      </c>
      <c r="P601">
        <v>9095</v>
      </c>
    </row>
    <row r="602" spans="1:16" ht="12.75">
      <c r="A602">
        <v>102700</v>
      </c>
      <c r="B602">
        <v>1</v>
      </c>
      <c r="C602">
        <v>52</v>
      </c>
      <c r="D602" t="s">
        <v>21</v>
      </c>
      <c r="E602">
        <v>8225</v>
      </c>
      <c r="F602">
        <v>8285</v>
      </c>
      <c r="G602">
        <v>8400</v>
      </c>
      <c r="H602">
        <v>8277</v>
      </c>
      <c r="I602">
        <v>9711</v>
      </c>
      <c r="J602">
        <v>10725</v>
      </c>
      <c r="K602">
        <v>12923</v>
      </c>
      <c r="L602">
        <v>16419</v>
      </c>
      <c r="M602">
        <v>19824</v>
      </c>
      <c r="N602">
        <v>22874</v>
      </c>
      <c r="O602">
        <v>22595</v>
      </c>
      <c r="P602">
        <v>23476</v>
      </c>
    </row>
    <row r="603" spans="1:16" ht="12.75">
      <c r="A603">
        <v>102700</v>
      </c>
      <c r="B603">
        <v>2</v>
      </c>
      <c r="D603" t="s">
        <v>21</v>
      </c>
      <c r="E603">
        <v>22125</v>
      </c>
      <c r="F603">
        <v>23224</v>
      </c>
      <c r="G603">
        <v>24084</v>
      </c>
      <c r="H603">
        <v>23476</v>
      </c>
      <c r="I603">
        <v>22520</v>
      </c>
      <c r="J603">
        <v>21324</v>
      </c>
      <c r="K603">
        <v>17544</v>
      </c>
      <c r="L603">
        <v>17377</v>
      </c>
      <c r="M603">
        <v>16490</v>
      </c>
      <c r="N603">
        <v>11757</v>
      </c>
      <c r="O603">
        <v>9474</v>
      </c>
      <c r="P603">
        <v>8909</v>
      </c>
    </row>
    <row r="604" spans="1:16" ht="12.75">
      <c r="A604">
        <v>102800</v>
      </c>
      <c r="B604">
        <v>1</v>
      </c>
      <c r="C604">
        <v>62</v>
      </c>
      <c r="D604" t="s">
        <v>21</v>
      </c>
      <c r="E604">
        <v>8140</v>
      </c>
      <c r="F604">
        <v>7891</v>
      </c>
      <c r="G604">
        <v>7593</v>
      </c>
      <c r="H604">
        <v>7566</v>
      </c>
      <c r="I604">
        <v>7990</v>
      </c>
      <c r="J604">
        <v>8481</v>
      </c>
      <c r="K604">
        <v>9461</v>
      </c>
      <c r="L604">
        <v>10680</v>
      </c>
      <c r="M604">
        <v>12515</v>
      </c>
      <c r="N604">
        <v>16387</v>
      </c>
      <c r="O604">
        <v>17404</v>
      </c>
      <c r="P604">
        <v>15627</v>
      </c>
    </row>
    <row r="605" spans="1:16" ht="12.75">
      <c r="A605">
        <v>102800</v>
      </c>
      <c r="B605">
        <v>2</v>
      </c>
      <c r="D605" t="s">
        <v>21</v>
      </c>
      <c r="E605">
        <v>16371</v>
      </c>
      <c r="F605">
        <v>17274</v>
      </c>
      <c r="G605">
        <v>16057</v>
      </c>
      <c r="H605">
        <v>16114</v>
      </c>
      <c r="I605">
        <v>16263</v>
      </c>
      <c r="J605">
        <v>15479</v>
      </c>
      <c r="K605">
        <v>14642</v>
      </c>
      <c r="L605">
        <v>15394</v>
      </c>
      <c r="M605">
        <v>14824</v>
      </c>
      <c r="N605">
        <v>11544</v>
      </c>
      <c r="O605">
        <v>9419</v>
      </c>
      <c r="P605">
        <v>9033</v>
      </c>
    </row>
    <row r="606" spans="1:16" ht="12.75">
      <c r="A606">
        <v>102900</v>
      </c>
      <c r="B606">
        <v>1</v>
      </c>
      <c r="C606">
        <v>71</v>
      </c>
      <c r="D606" t="s">
        <v>21</v>
      </c>
      <c r="E606">
        <v>8672</v>
      </c>
      <c r="F606">
        <v>8248</v>
      </c>
      <c r="G606">
        <v>7920</v>
      </c>
      <c r="H606">
        <v>8467</v>
      </c>
      <c r="I606">
        <v>8178</v>
      </c>
      <c r="J606">
        <v>8737</v>
      </c>
      <c r="K606">
        <v>8808</v>
      </c>
      <c r="L606">
        <v>9620</v>
      </c>
      <c r="M606">
        <v>9353</v>
      </c>
      <c r="N606">
        <v>11831</v>
      </c>
      <c r="O606">
        <v>14084</v>
      </c>
      <c r="P606">
        <v>13998</v>
      </c>
    </row>
    <row r="607" spans="1:16" ht="12.75">
      <c r="A607">
        <v>102900</v>
      </c>
      <c r="B607">
        <v>2</v>
      </c>
      <c r="D607" t="s">
        <v>21</v>
      </c>
      <c r="E607">
        <v>14221</v>
      </c>
      <c r="F607">
        <v>14994</v>
      </c>
      <c r="G607">
        <v>15063</v>
      </c>
      <c r="H607">
        <v>14536</v>
      </c>
      <c r="I607">
        <v>15160</v>
      </c>
      <c r="J607">
        <v>13897</v>
      </c>
      <c r="K607">
        <v>11498</v>
      </c>
      <c r="L607">
        <v>10359</v>
      </c>
      <c r="M607">
        <v>10311</v>
      </c>
      <c r="N607">
        <v>9979</v>
      </c>
      <c r="O607">
        <v>9641</v>
      </c>
      <c r="P607">
        <v>9433</v>
      </c>
    </row>
    <row r="608" spans="1:16" ht="12.75">
      <c r="A608">
        <v>103000</v>
      </c>
      <c r="B608">
        <v>1</v>
      </c>
      <c r="C608">
        <v>11</v>
      </c>
      <c r="D608" t="s">
        <v>21</v>
      </c>
      <c r="E608">
        <v>8433</v>
      </c>
      <c r="F608">
        <v>8821</v>
      </c>
      <c r="G608">
        <v>8862</v>
      </c>
      <c r="H608">
        <v>9582</v>
      </c>
      <c r="I608">
        <v>10846</v>
      </c>
      <c r="J608">
        <v>11241</v>
      </c>
      <c r="K608">
        <v>13746</v>
      </c>
      <c r="L608">
        <v>16162</v>
      </c>
      <c r="M608">
        <v>19675</v>
      </c>
      <c r="N608">
        <v>24028</v>
      </c>
      <c r="O608">
        <v>24226</v>
      </c>
      <c r="P608">
        <v>24644</v>
      </c>
    </row>
    <row r="609" spans="1:16" ht="12.75">
      <c r="A609">
        <v>103000</v>
      </c>
      <c r="B609">
        <v>2</v>
      </c>
      <c r="D609" t="s">
        <v>21</v>
      </c>
      <c r="E609">
        <v>23374</v>
      </c>
      <c r="F609">
        <v>23880</v>
      </c>
      <c r="G609">
        <v>23344</v>
      </c>
      <c r="H609">
        <v>23502</v>
      </c>
      <c r="I609">
        <v>21186</v>
      </c>
      <c r="J609">
        <v>19405</v>
      </c>
      <c r="K609">
        <v>17928</v>
      </c>
      <c r="L609">
        <v>17707</v>
      </c>
      <c r="M609">
        <v>16145</v>
      </c>
      <c r="N609">
        <v>11943</v>
      </c>
      <c r="O609">
        <v>10772</v>
      </c>
      <c r="P609">
        <v>9724</v>
      </c>
    </row>
    <row r="610" spans="1:16" ht="12.75">
      <c r="A610">
        <v>103100</v>
      </c>
      <c r="B610">
        <v>1</v>
      </c>
      <c r="C610">
        <v>21</v>
      </c>
      <c r="D610" t="s">
        <v>21</v>
      </c>
      <c r="E610">
        <v>8793</v>
      </c>
      <c r="F610">
        <v>8897</v>
      </c>
      <c r="G610">
        <v>9039</v>
      </c>
      <c r="H610">
        <v>9368</v>
      </c>
      <c r="I610">
        <v>10306</v>
      </c>
      <c r="J610">
        <v>11971</v>
      </c>
      <c r="K610">
        <v>14177</v>
      </c>
      <c r="L610">
        <v>17172</v>
      </c>
      <c r="M610">
        <v>20721</v>
      </c>
      <c r="N610">
        <v>24058</v>
      </c>
      <c r="O610">
        <v>24489</v>
      </c>
      <c r="P610">
        <v>24274</v>
      </c>
    </row>
    <row r="611" spans="1:16" ht="12.75">
      <c r="A611">
        <v>103100</v>
      </c>
      <c r="B611">
        <v>2</v>
      </c>
      <c r="D611" t="s">
        <v>21</v>
      </c>
      <c r="E611">
        <v>24251</v>
      </c>
      <c r="F611">
        <v>24128</v>
      </c>
      <c r="G611">
        <v>24158</v>
      </c>
      <c r="H611">
        <v>23451</v>
      </c>
      <c r="I611">
        <v>21942</v>
      </c>
      <c r="J611">
        <v>18885</v>
      </c>
      <c r="K611">
        <v>17486</v>
      </c>
      <c r="L611">
        <v>17382</v>
      </c>
      <c r="M611">
        <v>15577</v>
      </c>
      <c r="N611">
        <v>12574</v>
      </c>
      <c r="O611">
        <v>10621</v>
      </c>
      <c r="P611">
        <v>9326</v>
      </c>
    </row>
    <row r="612" spans="1:16" ht="12.75">
      <c r="A612">
        <v>110100</v>
      </c>
      <c r="B612">
        <v>1</v>
      </c>
      <c r="C612">
        <v>31</v>
      </c>
      <c r="D612" t="s">
        <v>21</v>
      </c>
      <c r="E612">
        <v>7838</v>
      </c>
      <c r="F612">
        <v>7721</v>
      </c>
      <c r="G612">
        <v>7745</v>
      </c>
      <c r="H612">
        <v>7932</v>
      </c>
      <c r="I612">
        <v>9030</v>
      </c>
      <c r="J612">
        <v>10646</v>
      </c>
      <c r="K612">
        <v>12209</v>
      </c>
      <c r="L612">
        <v>16128</v>
      </c>
      <c r="M612">
        <v>19189</v>
      </c>
      <c r="N612">
        <v>21266</v>
      </c>
      <c r="O612">
        <v>20983</v>
      </c>
      <c r="P612">
        <v>21212</v>
      </c>
    </row>
    <row r="613" spans="1:16" ht="12.75">
      <c r="A613">
        <v>110100</v>
      </c>
      <c r="B613">
        <v>2</v>
      </c>
      <c r="D613" t="s">
        <v>21</v>
      </c>
      <c r="E613">
        <v>20511</v>
      </c>
      <c r="F613">
        <v>21623</v>
      </c>
      <c r="G613">
        <v>21486</v>
      </c>
      <c r="H613">
        <v>21384</v>
      </c>
      <c r="I613">
        <v>20218</v>
      </c>
      <c r="J613">
        <v>18643</v>
      </c>
      <c r="K613">
        <v>16786</v>
      </c>
      <c r="L613">
        <v>16184</v>
      </c>
      <c r="M613">
        <v>15146</v>
      </c>
      <c r="N613">
        <v>11472</v>
      </c>
      <c r="O613">
        <v>8840</v>
      </c>
      <c r="P613">
        <v>7987</v>
      </c>
    </row>
    <row r="614" spans="1:16" ht="12.75">
      <c r="A614">
        <v>110200</v>
      </c>
      <c r="B614">
        <v>1</v>
      </c>
      <c r="C614">
        <v>41</v>
      </c>
      <c r="D614" t="s">
        <v>21</v>
      </c>
      <c r="E614">
        <v>7621</v>
      </c>
      <c r="F614">
        <v>7363</v>
      </c>
      <c r="G614">
        <v>7441</v>
      </c>
      <c r="H614">
        <v>7713</v>
      </c>
      <c r="I614">
        <v>8867</v>
      </c>
      <c r="J614">
        <v>10425</v>
      </c>
      <c r="K614">
        <v>11717</v>
      </c>
      <c r="L614">
        <v>18217</v>
      </c>
      <c r="M614">
        <v>19865</v>
      </c>
      <c r="N614">
        <v>20910</v>
      </c>
      <c r="O614">
        <v>22041</v>
      </c>
      <c r="P614">
        <v>21820</v>
      </c>
    </row>
    <row r="615" spans="1:16" ht="12.75">
      <c r="A615">
        <v>110200</v>
      </c>
      <c r="B615">
        <v>2</v>
      </c>
      <c r="D615" t="s">
        <v>21</v>
      </c>
      <c r="E615">
        <v>22069</v>
      </c>
      <c r="F615">
        <v>25052</v>
      </c>
      <c r="G615">
        <v>26244</v>
      </c>
      <c r="H615">
        <v>22623</v>
      </c>
      <c r="I615">
        <v>19219</v>
      </c>
      <c r="J615">
        <v>16780</v>
      </c>
      <c r="K615">
        <v>16361</v>
      </c>
      <c r="L615">
        <v>16120</v>
      </c>
      <c r="M615">
        <v>14367</v>
      </c>
      <c r="N615">
        <v>10133</v>
      </c>
      <c r="O615">
        <v>8520</v>
      </c>
      <c r="P615">
        <v>7631</v>
      </c>
    </row>
    <row r="616" spans="1:16" ht="12.75">
      <c r="A616">
        <v>110300</v>
      </c>
      <c r="B616">
        <v>1</v>
      </c>
      <c r="C616">
        <v>51</v>
      </c>
      <c r="D616" t="s">
        <v>21</v>
      </c>
      <c r="E616">
        <v>6906</v>
      </c>
      <c r="F616">
        <v>7012</v>
      </c>
      <c r="G616">
        <v>7197</v>
      </c>
      <c r="H616">
        <v>7564</v>
      </c>
      <c r="I616">
        <v>8477</v>
      </c>
      <c r="J616">
        <v>9954</v>
      </c>
      <c r="K616">
        <v>11815</v>
      </c>
      <c r="L616">
        <v>18253</v>
      </c>
      <c r="M616">
        <v>19861</v>
      </c>
      <c r="N616">
        <v>21103</v>
      </c>
      <c r="O616">
        <v>24225</v>
      </c>
      <c r="P616">
        <v>23696</v>
      </c>
    </row>
    <row r="617" spans="1:16" ht="12.75">
      <c r="A617">
        <v>110300</v>
      </c>
      <c r="B617">
        <v>2</v>
      </c>
      <c r="D617" t="s">
        <v>21</v>
      </c>
      <c r="E617">
        <v>20570</v>
      </c>
      <c r="F617">
        <v>20646</v>
      </c>
      <c r="G617">
        <v>22600</v>
      </c>
      <c r="H617">
        <v>20362</v>
      </c>
      <c r="I617">
        <v>18740</v>
      </c>
      <c r="J617">
        <v>16684</v>
      </c>
      <c r="K617">
        <v>14724</v>
      </c>
      <c r="L617">
        <v>14689</v>
      </c>
      <c r="M617">
        <v>14061</v>
      </c>
      <c r="N617">
        <v>9859</v>
      </c>
      <c r="O617">
        <v>8416</v>
      </c>
      <c r="P617">
        <v>8214</v>
      </c>
    </row>
    <row r="618" spans="1:16" ht="12.75">
      <c r="A618">
        <v>110400</v>
      </c>
      <c r="B618">
        <v>1</v>
      </c>
      <c r="C618">
        <v>61</v>
      </c>
      <c r="D618" t="s">
        <v>21</v>
      </c>
      <c r="E618">
        <v>7641</v>
      </c>
      <c r="F618">
        <v>7623</v>
      </c>
      <c r="G618">
        <v>7503</v>
      </c>
      <c r="H618">
        <v>7579</v>
      </c>
      <c r="I618">
        <v>7838</v>
      </c>
      <c r="J618">
        <v>8166</v>
      </c>
      <c r="K618">
        <v>10240</v>
      </c>
      <c r="L618">
        <v>11873</v>
      </c>
      <c r="M618">
        <v>14221</v>
      </c>
      <c r="N618">
        <v>16202</v>
      </c>
      <c r="O618">
        <v>16064</v>
      </c>
      <c r="P618">
        <v>15388</v>
      </c>
    </row>
    <row r="619" spans="1:16" ht="12.75">
      <c r="A619">
        <v>110400</v>
      </c>
      <c r="B619">
        <v>2</v>
      </c>
      <c r="D619" t="s">
        <v>21</v>
      </c>
      <c r="E619">
        <v>16671</v>
      </c>
      <c r="F619">
        <v>16056</v>
      </c>
      <c r="G619">
        <v>15787</v>
      </c>
      <c r="H619">
        <v>14752</v>
      </c>
      <c r="I619">
        <v>13994</v>
      </c>
      <c r="J619">
        <v>14274</v>
      </c>
      <c r="K619">
        <v>13236</v>
      </c>
      <c r="L619">
        <v>14103</v>
      </c>
      <c r="M619">
        <v>13786</v>
      </c>
      <c r="N619">
        <v>10277</v>
      </c>
      <c r="O619">
        <v>8250</v>
      </c>
      <c r="P619">
        <v>8036</v>
      </c>
    </row>
    <row r="620" spans="1:16" ht="12.75">
      <c r="A620">
        <v>110500</v>
      </c>
      <c r="B620">
        <v>1</v>
      </c>
      <c r="C620">
        <v>71</v>
      </c>
      <c r="D620" t="s">
        <v>21</v>
      </c>
      <c r="E620">
        <v>7485</v>
      </c>
      <c r="F620">
        <v>7496</v>
      </c>
      <c r="G620">
        <v>7505</v>
      </c>
      <c r="H620">
        <v>7483</v>
      </c>
      <c r="I620">
        <v>7605</v>
      </c>
      <c r="J620">
        <v>8098</v>
      </c>
      <c r="K620">
        <v>8374</v>
      </c>
      <c r="L620">
        <v>9202</v>
      </c>
      <c r="M620">
        <v>8991</v>
      </c>
      <c r="N620">
        <v>9440</v>
      </c>
      <c r="O620">
        <v>12676</v>
      </c>
      <c r="P620">
        <v>12609</v>
      </c>
    </row>
    <row r="621" spans="1:16" ht="12.75">
      <c r="A621">
        <v>110500</v>
      </c>
      <c r="B621">
        <v>2</v>
      </c>
      <c r="D621" t="s">
        <v>21</v>
      </c>
      <c r="E621">
        <v>13286</v>
      </c>
      <c r="F621">
        <v>14493</v>
      </c>
      <c r="G621">
        <v>13310</v>
      </c>
      <c r="H621">
        <v>13792</v>
      </c>
      <c r="I621">
        <v>13958</v>
      </c>
      <c r="J621">
        <v>14048</v>
      </c>
      <c r="K621">
        <v>10519</v>
      </c>
      <c r="L621">
        <v>8959</v>
      </c>
      <c r="M621">
        <v>8894</v>
      </c>
      <c r="N621">
        <v>8655</v>
      </c>
      <c r="O621">
        <v>8387</v>
      </c>
      <c r="P621">
        <v>8402</v>
      </c>
    </row>
    <row r="622" spans="1:16" ht="12.75">
      <c r="A622">
        <v>110600</v>
      </c>
      <c r="B622">
        <v>1</v>
      </c>
      <c r="C622">
        <v>11</v>
      </c>
      <c r="D622" t="s">
        <v>21</v>
      </c>
      <c r="E622">
        <v>8010</v>
      </c>
      <c r="F622">
        <v>7650</v>
      </c>
      <c r="G622">
        <v>7977</v>
      </c>
      <c r="H622">
        <v>9196</v>
      </c>
      <c r="I622">
        <v>9024</v>
      </c>
      <c r="J622">
        <v>10031</v>
      </c>
      <c r="K622">
        <v>11622</v>
      </c>
      <c r="L622">
        <v>16998</v>
      </c>
      <c r="M622">
        <v>20277</v>
      </c>
      <c r="N622">
        <v>21786</v>
      </c>
      <c r="O622">
        <v>22300</v>
      </c>
      <c r="P622">
        <v>21976</v>
      </c>
    </row>
    <row r="623" spans="1:16" ht="12.75">
      <c r="A623">
        <v>110600</v>
      </c>
      <c r="B623">
        <v>2</v>
      </c>
      <c r="D623" t="s">
        <v>21</v>
      </c>
      <c r="E623">
        <v>23174</v>
      </c>
      <c r="F623">
        <v>24852</v>
      </c>
      <c r="G623">
        <v>21423</v>
      </c>
      <c r="H623">
        <v>20328</v>
      </c>
      <c r="I623">
        <v>19708</v>
      </c>
      <c r="J623">
        <v>16865</v>
      </c>
      <c r="K623">
        <v>17534</v>
      </c>
      <c r="L623">
        <v>15991</v>
      </c>
      <c r="M623">
        <v>14043</v>
      </c>
      <c r="N623">
        <v>10634</v>
      </c>
      <c r="O623">
        <v>9094</v>
      </c>
      <c r="P623">
        <v>8674</v>
      </c>
    </row>
    <row r="624" spans="1:16" ht="12.75">
      <c r="A624">
        <v>110700</v>
      </c>
      <c r="B624">
        <v>1</v>
      </c>
      <c r="C624">
        <v>21</v>
      </c>
      <c r="D624" t="s">
        <v>21</v>
      </c>
      <c r="E624">
        <v>7899</v>
      </c>
      <c r="F624">
        <v>7331</v>
      </c>
      <c r="G624">
        <v>7816</v>
      </c>
      <c r="H624">
        <v>8050</v>
      </c>
      <c r="I624">
        <v>8384</v>
      </c>
      <c r="J624">
        <v>9810</v>
      </c>
      <c r="K624">
        <v>12379</v>
      </c>
      <c r="L624">
        <v>16162</v>
      </c>
      <c r="M624">
        <v>17612</v>
      </c>
      <c r="N624">
        <v>21533</v>
      </c>
      <c r="O624">
        <v>24823</v>
      </c>
      <c r="P624">
        <v>22311</v>
      </c>
    </row>
    <row r="625" spans="1:16" ht="12.75">
      <c r="A625">
        <v>110700</v>
      </c>
      <c r="B625">
        <v>2</v>
      </c>
      <c r="D625" t="s">
        <v>21</v>
      </c>
      <c r="E625">
        <v>21374</v>
      </c>
      <c r="F625">
        <v>21549</v>
      </c>
      <c r="G625">
        <v>20683</v>
      </c>
      <c r="H625">
        <v>20694</v>
      </c>
      <c r="I625">
        <v>20473</v>
      </c>
      <c r="J625">
        <v>18327</v>
      </c>
      <c r="K625">
        <v>16657</v>
      </c>
      <c r="L625">
        <v>15616</v>
      </c>
      <c r="M625">
        <v>14313</v>
      </c>
      <c r="N625">
        <v>10116</v>
      </c>
      <c r="O625">
        <v>8930</v>
      </c>
      <c r="P625">
        <v>7722</v>
      </c>
    </row>
    <row r="626" spans="1:16" ht="12.75">
      <c r="A626">
        <v>110800</v>
      </c>
      <c r="B626">
        <v>1</v>
      </c>
      <c r="C626">
        <v>31</v>
      </c>
      <c r="D626" t="s">
        <v>21</v>
      </c>
      <c r="E626">
        <v>7274</v>
      </c>
      <c r="F626">
        <v>7409</v>
      </c>
      <c r="G626">
        <v>7544</v>
      </c>
      <c r="H626">
        <v>7798</v>
      </c>
      <c r="I626">
        <v>8318</v>
      </c>
      <c r="J626">
        <v>10167</v>
      </c>
      <c r="K626">
        <v>12049</v>
      </c>
      <c r="L626">
        <v>15609</v>
      </c>
      <c r="M626">
        <v>18326</v>
      </c>
      <c r="N626">
        <v>21230</v>
      </c>
      <c r="O626">
        <v>21854</v>
      </c>
      <c r="P626">
        <v>22069</v>
      </c>
    </row>
    <row r="627" spans="1:16" ht="12.75">
      <c r="A627">
        <v>110800</v>
      </c>
      <c r="B627">
        <v>2</v>
      </c>
      <c r="D627" t="s">
        <v>21</v>
      </c>
      <c r="E627">
        <v>22076</v>
      </c>
      <c r="F627">
        <v>21533</v>
      </c>
      <c r="G627">
        <v>21012</v>
      </c>
      <c r="H627">
        <v>20994</v>
      </c>
      <c r="I627">
        <v>20176</v>
      </c>
      <c r="J627">
        <v>16733</v>
      </c>
      <c r="K627">
        <v>16035</v>
      </c>
      <c r="L627">
        <v>15011</v>
      </c>
      <c r="M627">
        <v>13804</v>
      </c>
      <c r="N627">
        <v>10236</v>
      </c>
      <c r="O627">
        <v>8586</v>
      </c>
      <c r="P627">
        <v>7624</v>
      </c>
    </row>
    <row r="628" spans="1:16" ht="12.75">
      <c r="A628">
        <v>110900</v>
      </c>
      <c r="B628">
        <v>1</v>
      </c>
      <c r="C628">
        <v>41</v>
      </c>
      <c r="D628" t="s">
        <v>21</v>
      </c>
      <c r="E628">
        <v>7437</v>
      </c>
      <c r="F628">
        <v>7358</v>
      </c>
      <c r="G628">
        <v>7455</v>
      </c>
      <c r="H628">
        <v>7962</v>
      </c>
      <c r="I628">
        <v>8241</v>
      </c>
      <c r="J628">
        <v>10429</v>
      </c>
      <c r="K628">
        <v>12011</v>
      </c>
      <c r="L628">
        <v>19580</v>
      </c>
      <c r="M628">
        <v>19037</v>
      </c>
      <c r="N628">
        <v>21783</v>
      </c>
      <c r="O628">
        <v>22258</v>
      </c>
      <c r="P628">
        <v>22336</v>
      </c>
    </row>
    <row r="629" spans="1:16" ht="12.75">
      <c r="A629">
        <v>110900</v>
      </c>
      <c r="B629">
        <v>2</v>
      </c>
      <c r="D629" t="s">
        <v>21</v>
      </c>
      <c r="E629">
        <v>20913</v>
      </c>
      <c r="F629">
        <v>21624</v>
      </c>
      <c r="G629">
        <v>25671</v>
      </c>
      <c r="H629">
        <v>21119</v>
      </c>
      <c r="I629">
        <v>19742</v>
      </c>
      <c r="J629">
        <v>16551</v>
      </c>
      <c r="K629">
        <v>14993</v>
      </c>
      <c r="L629">
        <v>14244</v>
      </c>
      <c r="M629">
        <v>13404</v>
      </c>
      <c r="N629">
        <v>9939</v>
      </c>
      <c r="O629">
        <v>8652</v>
      </c>
      <c r="P629">
        <v>7597</v>
      </c>
    </row>
    <row r="630" spans="1:16" ht="12.75">
      <c r="A630">
        <v>111000</v>
      </c>
      <c r="B630">
        <v>1</v>
      </c>
      <c r="C630">
        <v>81</v>
      </c>
      <c r="D630" t="s">
        <v>21</v>
      </c>
      <c r="E630">
        <v>7053</v>
      </c>
      <c r="F630">
        <v>6930</v>
      </c>
      <c r="G630">
        <v>7167</v>
      </c>
      <c r="H630">
        <v>7294</v>
      </c>
      <c r="I630">
        <v>8131</v>
      </c>
      <c r="J630">
        <v>9371</v>
      </c>
      <c r="K630">
        <v>10709</v>
      </c>
      <c r="L630">
        <v>12980</v>
      </c>
      <c r="M630">
        <v>14729</v>
      </c>
      <c r="N630">
        <v>18078</v>
      </c>
      <c r="O630">
        <v>18012</v>
      </c>
      <c r="P630">
        <v>18487</v>
      </c>
    </row>
    <row r="631" spans="1:16" ht="12.75">
      <c r="A631">
        <v>111000</v>
      </c>
      <c r="B631">
        <v>2</v>
      </c>
      <c r="D631" t="s">
        <v>21</v>
      </c>
      <c r="E631">
        <v>17836</v>
      </c>
      <c r="F631">
        <v>18151</v>
      </c>
      <c r="G631">
        <v>18299</v>
      </c>
      <c r="H631">
        <v>17439</v>
      </c>
      <c r="I631">
        <v>16392</v>
      </c>
      <c r="J631">
        <v>15182</v>
      </c>
      <c r="K631">
        <v>14035</v>
      </c>
      <c r="L631">
        <v>14080</v>
      </c>
      <c r="M631">
        <v>14335</v>
      </c>
      <c r="N631">
        <v>9762</v>
      </c>
      <c r="O631">
        <v>8083</v>
      </c>
      <c r="P631">
        <v>7887</v>
      </c>
    </row>
    <row r="632" spans="1:16" ht="12.75">
      <c r="A632">
        <v>111100</v>
      </c>
      <c r="B632">
        <v>1</v>
      </c>
      <c r="C632">
        <v>61</v>
      </c>
      <c r="D632" t="s">
        <v>21</v>
      </c>
      <c r="E632">
        <v>7367</v>
      </c>
      <c r="F632">
        <v>7208</v>
      </c>
      <c r="G632">
        <v>7577</v>
      </c>
      <c r="H632">
        <v>7209</v>
      </c>
      <c r="I632">
        <v>7263</v>
      </c>
      <c r="J632">
        <v>8193</v>
      </c>
      <c r="K632">
        <v>8298</v>
      </c>
      <c r="L632">
        <v>9122</v>
      </c>
      <c r="M632">
        <v>11723</v>
      </c>
      <c r="N632">
        <v>14009</v>
      </c>
      <c r="O632">
        <v>14710</v>
      </c>
      <c r="P632">
        <v>15124</v>
      </c>
    </row>
    <row r="633" spans="1:16" ht="12.75">
      <c r="A633">
        <v>111100</v>
      </c>
      <c r="B633">
        <v>2</v>
      </c>
      <c r="D633" t="s">
        <v>21</v>
      </c>
      <c r="E633">
        <v>14645</v>
      </c>
      <c r="F633">
        <v>14234</v>
      </c>
      <c r="G633">
        <v>15815</v>
      </c>
      <c r="H633">
        <v>16011</v>
      </c>
      <c r="I633">
        <v>14841</v>
      </c>
      <c r="J633">
        <v>14036</v>
      </c>
      <c r="K633">
        <v>13211</v>
      </c>
      <c r="L633">
        <v>13901</v>
      </c>
      <c r="M633">
        <v>14174</v>
      </c>
      <c r="N633">
        <v>10938</v>
      </c>
      <c r="O633">
        <v>7814</v>
      </c>
      <c r="P633">
        <v>7470</v>
      </c>
    </row>
    <row r="634" spans="1:16" ht="12.75">
      <c r="A634">
        <v>111200</v>
      </c>
      <c r="B634">
        <v>1</v>
      </c>
      <c r="C634">
        <v>71</v>
      </c>
      <c r="D634" t="s">
        <v>21</v>
      </c>
      <c r="E634">
        <v>7184</v>
      </c>
      <c r="F634">
        <v>7325</v>
      </c>
      <c r="G634">
        <v>6755</v>
      </c>
      <c r="H634">
        <v>7343</v>
      </c>
      <c r="I634">
        <v>6927</v>
      </c>
      <c r="J634">
        <v>7637</v>
      </c>
      <c r="K634">
        <v>8077</v>
      </c>
      <c r="L634">
        <v>8307</v>
      </c>
      <c r="M634">
        <v>9737</v>
      </c>
      <c r="N634">
        <v>10274</v>
      </c>
      <c r="O634">
        <v>11540</v>
      </c>
      <c r="P634">
        <v>11596</v>
      </c>
    </row>
    <row r="635" spans="1:16" ht="12.75">
      <c r="A635">
        <v>111200</v>
      </c>
      <c r="B635">
        <v>2</v>
      </c>
      <c r="D635" t="s">
        <v>21</v>
      </c>
      <c r="E635">
        <v>11873</v>
      </c>
      <c r="F635">
        <v>14496</v>
      </c>
      <c r="G635">
        <v>12325</v>
      </c>
      <c r="H635">
        <v>11692</v>
      </c>
      <c r="I635">
        <v>11863</v>
      </c>
      <c r="J635">
        <v>11255</v>
      </c>
      <c r="K635">
        <v>10116</v>
      </c>
      <c r="L635">
        <v>9191</v>
      </c>
      <c r="M635">
        <v>8071</v>
      </c>
      <c r="N635">
        <v>8140</v>
      </c>
      <c r="O635">
        <v>8032</v>
      </c>
      <c r="P635">
        <v>7591</v>
      </c>
    </row>
    <row r="636" spans="1:16" ht="12.75">
      <c r="A636">
        <v>111300</v>
      </c>
      <c r="B636">
        <v>1</v>
      </c>
      <c r="C636">
        <v>11</v>
      </c>
      <c r="D636" t="s">
        <v>21</v>
      </c>
      <c r="E636">
        <v>7700</v>
      </c>
      <c r="F636">
        <v>7082</v>
      </c>
      <c r="G636">
        <v>8329</v>
      </c>
      <c r="H636">
        <v>7555</v>
      </c>
      <c r="I636">
        <v>8899</v>
      </c>
      <c r="J636">
        <v>9655</v>
      </c>
      <c r="K636">
        <v>12036</v>
      </c>
      <c r="L636">
        <v>18530</v>
      </c>
      <c r="M636">
        <v>24290</v>
      </c>
      <c r="N636">
        <v>23516</v>
      </c>
      <c r="O636">
        <v>24834</v>
      </c>
      <c r="P636">
        <v>22073</v>
      </c>
    </row>
    <row r="637" spans="1:16" ht="12.75">
      <c r="A637">
        <v>111300</v>
      </c>
      <c r="B637">
        <v>2</v>
      </c>
      <c r="D637" t="s">
        <v>21</v>
      </c>
      <c r="E637">
        <v>22038</v>
      </c>
      <c r="F637">
        <v>25699</v>
      </c>
      <c r="G637">
        <v>21910</v>
      </c>
      <c r="H637">
        <v>21205</v>
      </c>
      <c r="I637">
        <v>19117</v>
      </c>
      <c r="J637">
        <v>17071</v>
      </c>
      <c r="K637">
        <v>15947</v>
      </c>
      <c r="L637">
        <v>14352</v>
      </c>
      <c r="M637">
        <v>14273</v>
      </c>
      <c r="N637">
        <v>10765</v>
      </c>
      <c r="O637">
        <v>8771</v>
      </c>
      <c r="P637">
        <v>7586</v>
      </c>
    </row>
    <row r="638" spans="1:16" ht="12.75">
      <c r="A638">
        <v>111400</v>
      </c>
      <c r="B638">
        <v>1</v>
      </c>
      <c r="C638">
        <v>21</v>
      </c>
      <c r="D638" t="s">
        <v>21</v>
      </c>
      <c r="E638">
        <v>7102</v>
      </c>
      <c r="F638">
        <v>7069</v>
      </c>
      <c r="G638">
        <v>7228</v>
      </c>
      <c r="H638">
        <v>7527</v>
      </c>
      <c r="I638">
        <v>8182</v>
      </c>
      <c r="J638">
        <v>9533</v>
      </c>
      <c r="K638">
        <v>11744</v>
      </c>
      <c r="L638">
        <v>18565</v>
      </c>
      <c r="M638">
        <v>22122</v>
      </c>
      <c r="N638">
        <v>21277</v>
      </c>
      <c r="O638">
        <v>21974</v>
      </c>
      <c r="P638">
        <v>21906</v>
      </c>
    </row>
    <row r="639" spans="1:16" ht="12.75">
      <c r="A639">
        <v>111400</v>
      </c>
      <c r="B639">
        <v>2</v>
      </c>
      <c r="D639" t="s">
        <v>21</v>
      </c>
      <c r="E639">
        <v>22299</v>
      </c>
      <c r="F639">
        <v>22444</v>
      </c>
      <c r="G639">
        <v>22090</v>
      </c>
      <c r="H639">
        <v>21810</v>
      </c>
      <c r="I639">
        <v>19958</v>
      </c>
      <c r="J639">
        <v>17606</v>
      </c>
      <c r="K639">
        <v>15788</v>
      </c>
      <c r="L639">
        <v>14862</v>
      </c>
      <c r="M639">
        <v>14167</v>
      </c>
      <c r="N639">
        <v>9921</v>
      </c>
      <c r="O639">
        <v>8583</v>
      </c>
      <c r="P639">
        <v>8012</v>
      </c>
    </row>
    <row r="640" spans="1:16" ht="12.75">
      <c r="A640">
        <v>111500</v>
      </c>
      <c r="B640">
        <v>1</v>
      </c>
      <c r="C640">
        <v>31</v>
      </c>
      <c r="D640" t="s">
        <v>21</v>
      </c>
      <c r="E640">
        <v>7058</v>
      </c>
      <c r="F640">
        <v>7503</v>
      </c>
      <c r="G640">
        <v>7428</v>
      </c>
      <c r="H640">
        <v>8012</v>
      </c>
      <c r="I640">
        <v>8735</v>
      </c>
      <c r="J640">
        <v>10351</v>
      </c>
      <c r="K640">
        <v>11899</v>
      </c>
      <c r="L640">
        <v>15899</v>
      </c>
      <c r="M640">
        <v>19859</v>
      </c>
      <c r="N640">
        <v>20810</v>
      </c>
      <c r="O640">
        <v>21491</v>
      </c>
      <c r="P640">
        <v>21826</v>
      </c>
    </row>
    <row r="641" spans="1:16" ht="12.75">
      <c r="A641">
        <v>111500</v>
      </c>
      <c r="B641">
        <v>2</v>
      </c>
      <c r="D641" t="s">
        <v>21</v>
      </c>
      <c r="E641">
        <v>20648</v>
      </c>
      <c r="F641">
        <v>20788</v>
      </c>
      <c r="G641">
        <v>21986</v>
      </c>
      <c r="H641">
        <v>21302</v>
      </c>
      <c r="I641">
        <v>19746</v>
      </c>
      <c r="J641">
        <v>17716</v>
      </c>
      <c r="K641">
        <v>16149</v>
      </c>
      <c r="L641">
        <v>15309</v>
      </c>
      <c r="M641">
        <v>14000</v>
      </c>
      <c r="N641">
        <v>11274</v>
      </c>
      <c r="O641">
        <v>8903</v>
      </c>
      <c r="P641">
        <v>9377</v>
      </c>
    </row>
    <row r="642" spans="1:16" ht="12.75">
      <c r="A642">
        <v>111600</v>
      </c>
      <c r="B642">
        <v>1</v>
      </c>
      <c r="C642">
        <v>41</v>
      </c>
      <c r="D642" t="s">
        <v>21</v>
      </c>
      <c r="E642">
        <v>7660</v>
      </c>
      <c r="F642">
        <v>7891</v>
      </c>
      <c r="G642">
        <v>7340</v>
      </c>
      <c r="H642">
        <v>8232</v>
      </c>
      <c r="I642">
        <v>8388</v>
      </c>
      <c r="J642">
        <v>10281</v>
      </c>
      <c r="K642">
        <v>11948</v>
      </c>
      <c r="L642">
        <v>20921</v>
      </c>
      <c r="M642">
        <v>20437</v>
      </c>
      <c r="N642">
        <v>21012</v>
      </c>
      <c r="O642">
        <v>21549</v>
      </c>
      <c r="P642">
        <v>21069</v>
      </c>
    </row>
    <row r="643" spans="1:16" ht="12.75">
      <c r="A643">
        <v>111600</v>
      </c>
      <c r="B643">
        <v>2</v>
      </c>
      <c r="D643" t="s">
        <v>21</v>
      </c>
      <c r="E643">
        <v>23840</v>
      </c>
      <c r="F643">
        <v>23609</v>
      </c>
      <c r="G643">
        <v>21004</v>
      </c>
      <c r="H643">
        <v>20605</v>
      </c>
      <c r="I643">
        <v>19477</v>
      </c>
      <c r="J643">
        <v>17057</v>
      </c>
      <c r="K643">
        <v>15689</v>
      </c>
      <c r="L643">
        <v>15425</v>
      </c>
      <c r="M643">
        <v>14139</v>
      </c>
      <c r="N643">
        <v>9727</v>
      </c>
      <c r="O643">
        <v>8540</v>
      </c>
      <c r="P643">
        <v>7676</v>
      </c>
    </row>
    <row r="644" spans="1:16" ht="12.75">
      <c r="A644">
        <v>111700</v>
      </c>
      <c r="B644">
        <v>1</v>
      </c>
      <c r="C644">
        <v>51</v>
      </c>
      <c r="D644" t="s">
        <v>21</v>
      </c>
      <c r="E644">
        <v>7331</v>
      </c>
      <c r="F644">
        <v>7222</v>
      </c>
      <c r="G644">
        <v>7375</v>
      </c>
      <c r="H644">
        <v>7585</v>
      </c>
      <c r="I644">
        <v>8861</v>
      </c>
      <c r="J644">
        <v>10228</v>
      </c>
      <c r="K644">
        <v>12269</v>
      </c>
      <c r="L644">
        <v>16180</v>
      </c>
      <c r="M644">
        <v>19411</v>
      </c>
      <c r="N644">
        <v>20829</v>
      </c>
      <c r="O644">
        <v>23959</v>
      </c>
      <c r="P644">
        <v>22893</v>
      </c>
    </row>
    <row r="645" spans="1:16" ht="12.75">
      <c r="A645">
        <v>111700</v>
      </c>
      <c r="B645">
        <v>2</v>
      </c>
      <c r="D645" t="s">
        <v>21</v>
      </c>
      <c r="E645">
        <v>21334</v>
      </c>
      <c r="F645">
        <v>24824</v>
      </c>
      <c r="G645">
        <v>21542</v>
      </c>
      <c r="H645">
        <v>20533</v>
      </c>
      <c r="I645">
        <v>18894</v>
      </c>
      <c r="J645">
        <v>17019</v>
      </c>
      <c r="K645">
        <v>16129</v>
      </c>
      <c r="L645">
        <v>15765</v>
      </c>
      <c r="M645">
        <v>14747</v>
      </c>
      <c r="N645">
        <v>10945</v>
      </c>
      <c r="O645">
        <v>9237</v>
      </c>
      <c r="P645">
        <v>8567</v>
      </c>
    </row>
    <row r="646" spans="1:16" ht="12.75">
      <c r="A646">
        <v>111800</v>
      </c>
      <c r="B646">
        <v>1</v>
      </c>
      <c r="C646">
        <v>61</v>
      </c>
      <c r="D646" t="s">
        <v>21</v>
      </c>
      <c r="E646">
        <v>7917</v>
      </c>
      <c r="F646">
        <v>8394</v>
      </c>
      <c r="G646">
        <v>7480</v>
      </c>
      <c r="H646">
        <v>8065</v>
      </c>
      <c r="I646">
        <v>8088</v>
      </c>
      <c r="J646">
        <v>10030</v>
      </c>
      <c r="K646">
        <v>10837</v>
      </c>
      <c r="L646">
        <v>10179</v>
      </c>
      <c r="M646">
        <v>15191</v>
      </c>
      <c r="N646">
        <v>15165</v>
      </c>
      <c r="O646">
        <v>14448</v>
      </c>
      <c r="P646">
        <v>14701</v>
      </c>
    </row>
    <row r="647" spans="1:16" ht="12.75">
      <c r="A647">
        <v>111800</v>
      </c>
      <c r="B647">
        <v>2</v>
      </c>
      <c r="D647" t="s">
        <v>21</v>
      </c>
      <c r="E647">
        <v>14599</v>
      </c>
      <c r="F647">
        <v>14237</v>
      </c>
      <c r="G647">
        <v>14009</v>
      </c>
      <c r="H647">
        <v>14314</v>
      </c>
      <c r="I647">
        <v>15359</v>
      </c>
      <c r="J647">
        <v>13731</v>
      </c>
      <c r="K647">
        <v>13605</v>
      </c>
      <c r="L647">
        <v>13214</v>
      </c>
      <c r="M647">
        <v>13262</v>
      </c>
      <c r="N647">
        <v>10736</v>
      </c>
      <c r="O647">
        <v>8722</v>
      </c>
      <c r="P647">
        <v>8752</v>
      </c>
    </row>
    <row r="648" spans="1:16" ht="12.75">
      <c r="A648">
        <v>111900</v>
      </c>
      <c r="B648">
        <v>1</v>
      </c>
      <c r="C648">
        <v>71</v>
      </c>
      <c r="D648" t="s">
        <v>21</v>
      </c>
      <c r="E648">
        <v>8336</v>
      </c>
      <c r="F648">
        <v>7894</v>
      </c>
      <c r="G648">
        <v>7869</v>
      </c>
      <c r="H648">
        <v>7949</v>
      </c>
      <c r="I648">
        <v>7853</v>
      </c>
      <c r="J648">
        <v>8610</v>
      </c>
      <c r="K648">
        <v>9475</v>
      </c>
      <c r="L648">
        <v>9091</v>
      </c>
      <c r="M648">
        <v>10337</v>
      </c>
      <c r="N648">
        <v>10004</v>
      </c>
      <c r="O648">
        <v>12652</v>
      </c>
      <c r="P648">
        <v>12703</v>
      </c>
    </row>
    <row r="649" spans="1:16" ht="12.75">
      <c r="A649">
        <v>111900</v>
      </c>
      <c r="B649">
        <v>2</v>
      </c>
      <c r="D649" t="s">
        <v>21</v>
      </c>
      <c r="E649">
        <v>12075</v>
      </c>
      <c r="F649">
        <v>12264</v>
      </c>
      <c r="G649">
        <v>13247</v>
      </c>
      <c r="H649">
        <v>12932</v>
      </c>
      <c r="I649">
        <v>13904</v>
      </c>
      <c r="J649">
        <v>12382</v>
      </c>
      <c r="K649">
        <v>10840</v>
      </c>
      <c r="L649">
        <v>10428</v>
      </c>
      <c r="M649">
        <v>9841</v>
      </c>
      <c r="N649">
        <v>8761</v>
      </c>
      <c r="O649">
        <v>8834</v>
      </c>
      <c r="P649">
        <v>8652</v>
      </c>
    </row>
    <row r="650" spans="1:16" ht="12.75">
      <c r="A650">
        <v>112000</v>
      </c>
      <c r="B650">
        <v>1</v>
      </c>
      <c r="C650">
        <v>11</v>
      </c>
      <c r="D650" t="s">
        <v>21</v>
      </c>
      <c r="E650">
        <v>8586</v>
      </c>
      <c r="F650">
        <v>8245</v>
      </c>
      <c r="G650">
        <v>8471</v>
      </c>
      <c r="H650">
        <v>9414</v>
      </c>
      <c r="I650">
        <v>10107</v>
      </c>
      <c r="J650">
        <v>10446</v>
      </c>
      <c r="K650">
        <v>12865</v>
      </c>
      <c r="L650">
        <v>16237</v>
      </c>
      <c r="M650">
        <v>20601</v>
      </c>
      <c r="N650">
        <v>21543</v>
      </c>
      <c r="O650">
        <v>25440</v>
      </c>
      <c r="P650">
        <v>21757</v>
      </c>
    </row>
    <row r="651" spans="1:16" ht="12.75">
      <c r="A651">
        <v>112000</v>
      </c>
      <c r="B651">
        <v>2</v>
      </c>
      <c r="D651" t="s">
        <v>21</v>
      </c>
      <c r="E651">
        <v>21799</v>
      </c>
      <c r="F651">
        <v>22530</v>
      </c>
      <c r="G651">
        <v>21743</v>
      </c>
      <c r="H651">
        <v>20705</v>
      </c>
      <c r="I651">
        <v>20130</v>
      </c>
      <c r="J651">
        <v>18421</v>
      </c>
      <c r="K651">
        <v>16864</v>
      </c>
      <c r="L651">
        <v>16153</v>
      </c>
      <c r="M651">
        <v>14746</v>
      </c>
      <c r="N651">
        <v>12180</v>
      </c>
      <c r="O651">
        <v>9358</v>
      </c>
      <c r="P651">
        <v>8428</v>
      </c>
    </row>
    <row r="652" spans="1:16" ht="12.75">
      <c r="A652">
        <v>112100</v>
      </c>
      <c r="B652">
        <v>1</v>
      </c>
      <c r="C652">
        <v>21</v>
      </c>
      <c r="D652" t="s">
        <v>21</v>
      </c>
      <c r="E652">
        <v>7767</v>
      </c>
      <c r="F652">
        <v>7853</v>
      </c>
      <c r="G652">
        <v>7862</v>
      </c>
      <c r="H652">
        <v>8576</v>
      </c>
      <c r="I652">
        <v>9150</v>
      </c>
      <c r="J652">
        <v>10427</v>
      </c>
      <c r="K652">
        <v>12791</v>
      </c>
      <c r="L652">
        <v>19662</v>
      </c>
      <c r="M652">
        <v>22496</v>
      </c>
      <c r="N652">
        <v>22074</v>
      </c>
      <c r="O652">
        <v>22709</v>
      </c>
      <c r="P652">
        <v>25514</v>
      </c>
    </row>
    <row r="653" spans="1:16" ht="12.75">
      <c r="A653">
        <v>112100</v>
      </c>
      <c r="B653">
        <v>2</v>
      </c>
      <c r="D653" t="s">
        <v>21</v>
      </c>
      <c r="E653">
        <v>21713</v>
      </c>
      <c r="F653">
        <v>21882</v>
      </c>
      <c r="G653">
        <v>20713</v>
      </c>
      <c r="H653">
        <v>20351</v>
      </c>
      <c r="I653">
        <v>18871</v>
      </c>
      <c r="J653">
        <v>16817</v>
      </c>
      <c r="K653">
        <v>16002</v>
      </c>
      <c r="L653">
        <v>15424</v>
      </c>
      <c r="M653">
        <v>14280</v>
      </c>
      <c r="N653">
        <v>10930</v>
      </c>
      <c r="O653">
        <v>9468</v>
      </c>
      <c r="P653">
        <v>8649</v>
      </c>
    </row>
    <row r="654" spans="1:16" ht="12.75">
      <c r="A654">
        <v>112200</v>
      </c>
      <c r="B654">
        <v>1</v>
      </c>
      <c r="C654">
        <v>31</v>
      </c>
      <c r="D654" t="s">
        <v>21</v>
      </c>
      <c r="E654">
        <v>8804</v>
      </c>
      <c r="F654">
        <v>8080</v>
      </c>
      <c r="G654">
        <v>8392</v>
      </c>
      <c r="H654">
        <v>9167</v>
      </c>
      <c r="I654">
        <v>9068</v>
      </c>
      <c r="J654">
        <v>11420</v>
      </c>
      <c r="K654">
        <v>13265</v>
      </c>
      <c r="L654">
        <v>17768</v>
      </c>
      <c r="M654">
        <v>22253</v>
      </c>
      <c r="N654">
        <v>21409</v>
      </c>
      <c r="O654">
        <v>23295</v>
      </c>
      <c r="P654">
        <v>21219</v>
      </c>
    </row>
    <row r="655" spans="1:16" ht="12.75">
      <c r="A655">
        <v>112200</v>
      </c>
      <c r="B655">
        <v>2</v>
      </c>
      <c r="D655" t="s">
        <v>21</v>
      </c>
      <c r="E655">
        <v>21029</v>
      </c>
      <c r="F655">
        <v>24205</v>
      </c>
      <c r="G655">
        <v>23513</v>
      </c>
      <c r="H655">
        <v>21895</v>
      </c>
      <c r="I655">
        <v>19130</v>
      </c>
      <c r="J655">
        <v>17004</v>
      </c>
      <c r="K655">
        <v>15964</v>
      </c>
      <c r="L655">
        <v>15468</v>
      </c>
      <c r="M655">
        <v>14111</v>
      </c>
      <c r="N655">
        <v>11176</v>
      </c>
      <c r="O655">
        <v>9242</v>
      </c>
      <c r="P655">
        <v>8298</v>
      </c>
    </row>
    <row r="656" spans="1:16" ht="12.75">
      <c r="A656">
        <v>112300</v>
      </c>
      <c r="B656">
        <v>1</v>
      </c>
      <c r="C656">
        <v>81</v>
      </c>
      <c r="D656" t="s">
        <v>21</v>
      </c>
      <c r="E656">
        <v>8145</v>
      </c>
      <c r="F656">
        <v>8196</v>
      </c>
      <c r="G656">
        <v>7884</v>
      </c>
      <c r="H656">
        <v>8341</v>
      </c>
      <c r="I656">
        <v>8451</v>
      </c>
      <c r="J656">
        <v>9717</v>
      </c>
      <c r="K656">
        <v>8797</v>
      </c>
      <c r="L656">
        <v>8882</v>
      </c>
      <c r="M656">
        <v>9943</v>
      </c>
      <c r="N656">
        <v>9022</v>
      </c>
      <c r="O656">
        <v>9100</v>
      </c>
      <c r="P656">
        <v>8369</v>
      </c>
    </row>
    <row r="657" spans="1:16" ht="12.75">
      <c r="A657">
        <v>112300</v>
      </c>
      <c r="B657">
        <v>2</v>
      </c>
      <c r="D657" t="s">
        <v>21</v>
      </c>
      <c r="E657">
        <v>8244</v>
      </c>
      <c r="F657">
        <v>7649</v>
      </c>
      <c r="G657">
        <v>7660</v>
      </c>
      <c r="H657">
        <v>8460</v>
      </c>
      <c r="I657">
        <v>9219</v>
      </c>
      <c r="J657">
        <v>9777</v>
      </c>
      <c r="K657">
        <v>8937</v>
      </c>
      <c r="L657">
        <v>8612</v>
      </c>
      <c r="M657">
        <v>8820</v>
      </c>
      <c r="N657">
        <v>8818</v>
      </c>
      <c r="O657">
        <v>8234</v>
      </c>
      <c r="P657">
        <v>8644</v>
      </c>
    </row>
    <row r="658" spans="1:16" ht="12.75">
      <c r="A658">
        <v>112400</v>
      </c>
      <c r="B658">
        <v>1</v>
      </c>
      <c r="C658">
        <v>81</v>
      </c>
      <c r="D658" t="s">
        <v>21</v>
      </c>
      <c r="E658">
        <v>8752</v>
      </c>
      <c r="F658">
        <v>8942</v>
      </c>
      <c r="G658">
        <v>8827</v>
      </c>
      <c r="H658">
        <v>8940</v>
      </c>
      <c r="I658">
        <v>9349</v>
      </c>
      <c r="J658">
        <v>10210</v>
      </c>
      <c r="K658">
        <v>10617</v>
      </c>
      <c r="L658">
        <v>16072</v>
      </c>
      <c r="M658">
        <v>18078</v>
      </c>
      <c r="N658">
        <v>17875</v>
      </c>
      <c r="O658">
        <v>17763</v>
      </c>
      <c r="P658">
        <v>17799</v>
      </c>
    </row>
    <row r="659" spans="1:16" ht="12.75">
      <c r="A659">
        <v>112400</v>
      </c>
      <c r="B659">
        <v>2</v>
      </c>
      <c r="D659" t="s">
        <v>21</v>
      </c>
      <c r="E659">
        <v>17111</v>
      </c>
      <c r="F659">
        <v>16429</v>
      </c>
      <c r="G659">
        <v>17013</v>
      </c>
      <c r="H659">
        <v>15467</v>
      </c>
      <c r="I659">
        <v>16139</v>
      </c>
      <c r="J659">
        <v>15797</v>
      </c>
      <c r="K659">
        <v>15187</v>
      </c>
      <c r="L659">
        <v>15361</v>
      </c>
      <c r="M659">
        <v>14719</v>
      </c>
      <c r="N659">
        <v>11202</v>
      </c>
      <c r="O659">
        <v>9012</v>
      </c>
      <c r="P659">
        <v>8946</v>
      </c>
    </row>
    <row r="660" spans="1:16" ht="12.75">
      <c r="A660">
        <v>112500</v>
      </c>
      <c r="B660">
        <v>1</v>
      </c>
      <c r="C660">
        <v>61</v>
      </c>
      <c r="D660" t="s">
        <v>21</v>
      </c>
      <c r="E660">
        <v>8544</v>
      </c>
      <c r="F660">
        <v>8700</v>
      </c>
      <c r="G660">
        <v>8715</v>
      </c>
      <c r="H660">
        <v>8716</v>
      </c>
      <c r="I660">
        <v>9390</v>
      </c>
      <c r="J660">
        <v>9652</v>
      </c>
      <c r="K660">
        <v>11442</v>
      </c>
      <c r="L660">
        <v>13884</v>
      </c>
      <c r="M660">
        <v>16168</v>
      </c>
      <c r="N660">
        <v>17364</v>
      </c>
      <c r="O660">
        <v>17192</v>
      </c>
      <c r="P660">
        <v>16790</v>
      </c>
    </row>
    <row r="661" spans="1:16" ht="12.75">
      <c r="A661">
        <v>112500</v>
      </c>
      <c r="B661">
        <v>2</v>
      </c>
      <c r="D661" t="s">
        <v>21</v>
      </c>
      <c r="E661">
        <v>16457</v>
      </c>
      <c r="F661">
        <v>16175</v>
      </c>
      <c r="G661">
        <v>16063</v>
      </c>
      <c r="H661">
        <v>16035</v>
      </c>
      <c r="I661">
        <v>15570</v>
      </c>
      <c r="J661">
        <v>15718</v>
      </c>
      <c r="K661">
        <v>14779</v>
      </c>
      <c r="L661">
        <v>14611</v>
      </c>
      <c r="M661">
        <v>14306</v>
      </c>
      <c r="N661">
        <v>10937</v>
      </c>
      <c r="O661">
        <v>9343</v>
      </c>
      <c r="P661">
        <v>9034</v>
      </c>
    </row>
    <row r="662" spans="1:16" ht="12.75">
      <c r="A662">
        <v>112600</v>
      </c>
      <c r="B662">
        <v>1</v>
      </c>
      <c r="C662">
        <v>71</v>
      </c>
      <c r="D662" t="s">
        <v>21</v>
      </c>
      <c r="E662">
        <v>8404</v>
      </c>
      <c r="F662">
        <v>8184</v>
      </c>
      <c r="G662">
        <v>8714</v>
      </c>
      <c r="H662">
        <v>8272</v>
      </c>
      <c r="I662">
        <v>8840</v>
      </c>
      <c r="J662">
        <v>10196</v>
      </c>
      <c r="K662">
        <v>10301</v>
      </c>
      <c r="L662">
        <v>9382</v>
      </c>
      <c r="M662">
        <v>9796</v>
      </c>
      <c r="N662">
        <v>10497</v>
      </c>
      <c r="O662">
        <v>13724</v>
      </c>
      <c r="P662">
        <v>14293</v>
      </c>
    </row>
    <row r="663" spans="1:16" ht="12.75">
      <c r="A663">
        <v>112600</v>
      </c>
      <c r="B663">
        <v>2</v>
      </c>
      <c r="D663" t="s">
        <v>21</v>
      </c>
      <c r="E663">
        <v>13873</v>
      </c>
      <c r="F663">
        <v>13248</v>
      </c>
      <c r="G663">
        <v>13250</v>
      </c>
      <c r="H663">
        <v>13948</v>
      </c>
      <c r="I663">
        <v>14448</v>
      </c>
      <c r="J663">
        <v>13593</v>
      </c>
      <c r="K663">
        <v>11136</v>
      </c>
      <c r="L663">
        <v>9532</v>
      </c>
      <c r="M663">
        <v>9366</v>
      </c>
      <c r="N663">
        <v>8936</v>
      </c>
      <c r="O663">
        <v>8946</v>
      </c>
      <c r="P663">
        <v>8406</v>
      </c>
    </row>
    <row r="664" spans="1:16" ht="12.75">
      <c r="A664">
        <v>112700</v>
      </c>
      <c r="B664">
        <v>1</v>
      </c>
      <c r="C664">
        <v>11</v>
      </c>
      <c r="D664" t="s">
        <v>21</v>
      </c>
      <c r="E664">
        <v>8450</v>
      </c>
      <c r="F664">
        <v>8057</v>
      </c>
      <c r="G664">
        <v>9287</v>
      </c>
      <c r="H664">
        <v>8987</v>
      </c>
      <c r="I664">
        <v>9070</v>
      </c>
      <c r="J664">
        <v>10548</v>
      </c>
      <c r="K664">
        <v>12385</v>
      </c>
      <c r="L664">
        <v>16453</v>
      </c>
      <c r="M664">
        <v>21205</v>
      </c>
      <c r="N664">
        <v>22453</v>
      </c>
      <c r="O664">
        <v>22421</v>
      </c>
      <c r="P664">
        <v>22835</v>
      </c>
    </row>
    <row r="665" spans="1:16" ht="12.75">
      <c r="A665">
        <v>112700</v>
      </c>
      <c r="B665">
        <v>2</v>
      </c>
      <c r="D665" t="s">
        <v>21</v>
      </c>
      <c r="E665">
        <v>22453</v>
      </c>
      <c r="F665">
        <v>22697</v>
      </c>
      <c r="G665">
        <v>22305</v>
      </c>
      <c r="H665">
        <v>22331</v>
      </c>
      <c r="I665">
        <v>20190</v>
      </c>
      <c r="J665">
        <v>17713</v>
      </c>
      <c r="K665">
        <v>16396</v>
      </c>
      <c r="L665">
        <v>15870</v>
      </c>
      <c r="M665">
        <v>14578</v>
      </c>
      <c r="N665">
        <v>11008</v>
      </c>
      <c r="O665">
        <v>9356</v>
      </c>
      <c r="P665">
        <v>8445</v>
      </c>
    </row>
    <row r="666" spans="1:16" ht="12.75">
      <c r="A666">
        <v>112800</v>
      </c>
      <c r="B666">
        <v>1</v>
      </c>
      <c r="C666">
        <v>21</v>
      </c>
      <c r="D666" t="s">
        <v>21</v>
      </c>
      <c r="E666">
        <v>8048</v>
      </c>
      <c r="F666">
        <v>7631</v>
      </c>
      <c r="G666">
        <v>8080</v>
      </c>
      <c r="H666">
        <v>8087</v>
      </c>
      <c r="I666">
        <v>8865</v>
      </c>
      <c r="J666">
        <v>10515</v>
      </c>
      <c r="K666">
        <v>15858</v>
      </c>
      <c r="L666">
        <v>17213</v>
      </c>
      <c r="M666">
        <v>21144</v>
      </c>
      <c r="N666">
        <v>21827</v>
      </c>
      <c r="O666">
        <v>22569</v>
      </c>
      <c r="P666">
        <v>26080</v>
      </c>
    </row>
    <row r="667" spans="1:16" ht="12.75">
      <c r="A667">
        <v>112800</v>
      </c>
      <c r="B667">
        <v>2</v>
      </c>
      <c r="D667" t="s">
        <v>21</v>
      </c>
      <c r="E667">
        <v>22756</v>
      </c>
      <c r="F667">
        <v>21333</v>
      </c>
      <c r="G667">
        <v>21303</v>
      </c>
      <c r="H667">
        <v>20758</v>
      </c>
      <c r="I667">
        <v>19902</v>
      </c>
      <c r="J667">
        <v>16723</v>
      </c>
      <c r="K667">
        <v>15666</v>
      </c>
      <c r="L667">
        <v>15035</v>
      </c>
      <c r="M667">
        <v>14187</v>
      </c>
      <c r="N667">
        <v>10007</v>
      </c>
      <c r="O667">
        <v>9421</v>
      </c>
      <c r="P667">
        <v>7890</v>
      </c>
    </row>
    <row r="668" spans="1:16" ht="12.75">
      <c r="A668">
        <v>112900</v>
      </c>
      <c r="B668">
        <v>1</v>
      </c>
      <c r="C668">
        <v>31</v>
      </c>
      <c r="D668" t="s">
        <v>21</v>
      </c>
      <c r="E668">
        <v>7767</v>
      </c>
      <c r="F668">
        <v>7297</v>
      </c>
      <c r="G668">
        <v>7798</v>
      </c>
      <c r="H668">
        <v>7675</v>
      </c>
      <c r="I668">
        <v>8813</v>
      </c>
      <c r="J668">
        <v>9978</v>
      </c>
      <c r="K668">
        <v>12325</v>
      </c>
      <c r="L668">
        <v>16734</v>
      </c>
      <c r="M668">
        <v>21075</v>
      </c>
      <c r="N668">
        <v>21660</v>
      </c>
      <c r="O668">
        <v>20854</v>
      </c>
      <c r="P668">
        <v>20914</v>
      </c>
    </row>
    <row r="669" spans="1:16" ht="12.75">
      <c r="A669">
        <v>112900</v>
      </c>
      <c r="B669">
        <v>2</v>
      </c>
      <c r="D669" t="s">
        <v>21</v>
      </c>
      <c r="E669">
        <v>20333</v>
      </c>
      <c r="F669">
        <v>21585</v>
      </c>
      <c r="G669">
        <v>21384</v>
      </c>
      <c r="H669">
        <v>20912</v>
      </c>
      <c r="I669">
        <v>19507</v>
      </c>
      <c r="J669">
        <v>17076</v>
      </c>
      <c r="K669">
        <v>16723</v>
      </c>
      <c r="L669">
        <v>16049</v>
      </c>
      <c r="M669">
        <v>14525</v>
      </c>
      <c r="N669">
        <v>11308</v>
      </c>
      <c r="O669">
        <v>9325</v>
      </c>
      <c r="P669">
        <v>9945</v>
      </c>
    </row>
    <row r="670" spans="1:16" ht="12.75">
      <c r="A670">
        <v>113000</v>
      </c>
      <c r="B670">
        <v>1</v>
      </c>
      <c r="C670">
        <v>41</v>
      </c>
      <c r="D670" t="s">
        <v>21</v>
      </c>
      <c r="E670">
        <v>8756</v>
      </c>
      <c r="F670">
        <v>8307</v>
      </c>
      <c r="G670">
        <v>8099</v>
      </c>
      <c r="H670">
        <v>8505</v>
      </c>
      <c r="I670">
        <v>8837</v>
      </c>
      <c r="J670">
        <v>10262</v>
      </c>
      <c r="K670">
        <v>12457</v>
      </c>
      <c r="L670">
        <v>15964</v>
      </c>
      <c r="M670">
        <v>20656</v>
      </c>
      <c r="N670">
        <v>22167</v>
      </c>
      <c r="O670">
        <v>22258</v>
      </c>
      <c r="P670">
        <v>22164</v>
      </c>
    </row>
    <row r="671" spans="1:16" ht="12.75">
      <c r="A671">
        <v>113000</v>
      </c>
      <c r="B671">
        <v>2</v>
      </c>
      <c r="D671" t="s">
        <v>21</v>
      </c>
      <c r="E671">
        <v>21575</v>
      </c>
      <c r="F671">
        <v>21379</v>
      </c>
      <c r="G671">
        <v>21685</v>
      </c>
      <c r="H671">
        <v>21490</v>
      </c>
      <c r="I671">
        <v>21229</v>
      </c>
      <c r="J671">
        <v>18950</v>
      </c>
      <c r="K671">
        <v>15749</v>
      </c>
      <c r="L671">
        <v>15771</v>
      </c>
      <c r="M671">
        <v>15431</v>
      </c>
      <c r="N671">
        <v>10580</v>
      </c>
      <c r="O671">
        <v>9669</v>
      </c>
      <c r="P671">
        <v>8687</v>
      </c>
    </row>
    <row r="672" spans="1:16" ht="12.75">
      <c r="A672">
        <v>120100</v>
      </c>
      <c r="B672">
        <v>1</v>
      </c>
      <c r="C672">
        <v>51</v>
      </c>
      <c r="D672" t="s">
        <v>21</v>
      </c>
      <c r="E672">
        <v>8253</v>
      </c>
      <c r="F672">
        <v>8249</v>
      </c>
      <c r="G672">
        <v>7967</v>
      </c>
      <c r="H672">
        <v>8424</v>
      </c>
      <c r="I672">
        <v>9188</v>
      </c>
      <c r="J672">
        <v>10541</v>
      </c>
      <c r="K672">
        <v>14313</v>
      </c>
      <c r="L672">
        <v>16758</v>
      </c>
      <c r="M672">
        <v>20977</v>
      </c>
      <c r="N672">
        <v>21256</v>
      </c>
      <c r="O672">
        <v>24038</v>
      </c>
      <c r="P672">
        <v>26247</v>
      </c>
    </row>
    <row r="673" spans="1:16" ht="12.75">
      <c r="A673">
        <v>120100</v>
      </c>
      <c r="B673">
        <v>2</v>
      </c>
      <c r="D673" t="s">
        <v>21</v>
      </c>
      <c r="E673">
        <v>21946</v>
      </c>
      <c r="F673">
        <v>21811</v>
      </c>
      <c r="G673">
        <v>21046</v>
      </c>
      <c r="H673">
        <v>21077</v>
      </c>
      <c r="I673">
        <v>19855</v>
      </c>
      <c r="J673">
        <v>17567</v>
      </c>
      <c r="K673">
        <v>16733</v>
      </c>
      <c r="L673">
        <v>15642</v>
      </c>
      <c r="M673">
        <v>14935</v>
      </c>
      <c r="N673">
        <v>11727</v>
      </c>
      <c r="O673">
        <v>10296</v>
      </c>
      <c r="P673">
        <v>9822</v>
      </c>
    </row>
    <row r="674" spans="1:16" ht="12.75">
      <c r="A674">
        <v>120200</v>
      </c>
      <c r="B674">
        <v>1</v>
      </c>
      <c r="C674">
        <v>61</v>
      </c>
      <c r="D674" t="s">
        <v>21</v>
      </c>
      <c r="E674">
        <v>9360</v>
      </c>
      <c r="F674">
        <v>9072</v>
      </c>
      <c r="G674">
        <v>8542</v>
      </c>
      <c r="H674">
        <v>8642</v>
      </c>
      <c r="I674">
        <v>8936</v>
      </c>
      <c r="J674">
        <v>10258</v>
      </c>
      <c r="K674">
        <v>11524</v>
      </c>
      <c r="L674">
        <v>12446</v>
      </c>
      <c r="M674">
        <v>16894</v>
      </c>
      <c r="N674">
        <v>18359</v>
      </c>
      <c r="O674">
        <v>18248</v>
      </c>
      <c r="P674">
        <v>18143</v>
      </c>
    </row>
    <row r="675" spans="1:16" ht="12.75">
      <c r="A675">
        <v>120200</v>
      </c>
      <c r="B675">
        <v>2</v>
      </c>
      <c r="D675" t="s">
        <v>21</v>
      </c>
      <c r="E675">
        <v>16617</v>
      </c>
      <c r="F675">
        <v>17067</v>
      </c>
      <c r="G675">
        <v>17118</v>
      </c>
      <c r="H675">
        <v>16999</v>
      </c>
      <c r="I675">
        <v>16593</v>
      </c>
      <c r="J675">
        <v>15580</v>
      </c>
      <c r="K675">
        <v>14223</v>
      </c>
      <c r="L675">
        <v>14160</v>
      </c>
      <c r="M675">
        <v>13102</v>
      </c>
      <c r="N675">
        <v>11589</v>
      </c>
      <c r="O675">
        <v>10562</v>
      </c>
      <c r="P675">
        <v>9591</v>
      </c>
    </row>
    <row r="676" spans="1:16" ht="12.75">
      <c r="A676">
        <v>120300</v>
      </c>
      <c r="B676">
        <v>1</v>
      </c>
      <c r="C676">
        <v>71</v>
      </c>
      <c r="D676" t="s">
        <v>21</v>
      </c>
      <c r="E676">
        <v>8629</v>
      </c>
      <c r="F676">
        <v>8480</v>
      </c>
      <c r="G676">
        <v>8343</v>
      </c>
      <c r="H676">
        <v>8795</v>
      </c>
      <c r="I676">
        <v>8781</v>
      </c>
      <c r="J676">
        <v>9313</v>
      </c>
      <c r="K676">
        <v>9504</v>
      </c>
      <c r="L676">
        <v>9778</v>
      </c>
      <c r="M676">
        <v>10772</v>
      </c>
      <c r="N676">
        <v>12157</v>
      </c>
      <c r="O676">
        <v>14371</v>
      </c>
      <c r="P676">
        <v>15033</v>
      </c>
    </row>
    <row r="677" spans="1:16" ht="12.75">
      <c r="A677">
        <v>120300</v>
      </c>
      <c r="B677">
        <v>2</v>
      </c>
      <c r="D677" t="s">
        <v>21</v>
      </c>
      <c r="E677">
        <v>14118</v>
      </c>
      <c r="F677">
        <v>13791</v>
      </c>
      <c r="G677">
        <v>13532</v>
      </c>
      <c r="H677">
        <v>13076</v>
      </c>
      <c r="I677">
        <v>13780</v>
      </c>
      <c r="J677">
        <v>13627</v>
      </c>
      <c r="K677">
        <v>12899</v>
      </c>
      <c r="L677">
        <v>11582</v>
      </c>
      <c r="M677">
        <v>10211</v>
      </c>
      <c r="N677">
        <v>9968</v>
      </c>
      <c r="O677">
        <v>9312</v>
      </c>
      <c r="P677">
        <v>8646</v>
      </c>
    </row>
    <row r="678" spans="1:16" ht="12.75">
      <c r="A678">
        <v>120400</v>
      </c>
      <c r="B678">
        <v>1</v>
      </c>
      <c r="C678">
        <v>11</v>
      </c>
      <c r="D678" t="s">
        <v>21</v>
      </c>
      <c r="E678">
        <v>8395</v>
      </c>
      <c r="F678">
        <v>8794</v>
      </c>
      <c r="G678">
        <v>8703</v>
      </c>
      <c r="H678">
        <v>9288</v>
      </c>
      <c r="I678">
        <v>9873</v>
      </c>
      <c r="J678">
        <v>11127</v>
      </c>
      <c r="K678">
        <v>14100</v>
      </c>
      <c r="L678">
        <v>17523</v>
      </c>
      <c r="M678">
        <v>19893</v>
      </c>
      <c r="N678">
        <v>22149</v>
      </c>
      <c r="O678">
        <v>22021</v>
      </c>
      <c r="P678">
        <v>21982</v>
      </c>
    </row>
    <row r="679" spans="1:16" ht="12.75">
      <c r="A679">
        <v>120400</v>
      </c>
      <c r="B679">
        <v>2</v>
      </c>
      <c r="D679" t="s">
        <v>21</v>
      </c>
      <c r="E679">
        <v>21384</v>
      </c>
      <c r="F679">
        <v>21619</v>
      </c>
      <c r="G679">
        <v>20874</v>
      </c>
      <c r="H679">
        <v>20474</v>
      </c>
      <c r="I679">
        <v>19548</v>
      </c>
      <c r="J679">
        <v>17750</v>
      </c>
      <c r="K679">
        <v>16808</v>
      </c>
      <c r="L679">
        <v>16171</v>
      </c>
      <c r="M679">
        <v>15067</v>
      </c>
      <c r="N679">
        <v>12144</v>
      </c>
      <c r="O679">
        <v>10296</v>
      </c>
      <c r="P679">
        <v>9034</v>
      </c>
    </row>
    <row r="680" spans="1:16" ht="12.75">
      <c r="A680">
        <v>120500</v>
      </c>
      <c r="B680">
        <v>1</v>
      </c>
      <c r="C680">
        <v>21</v>
      </c>
      <c r="D680" t="s">
        <v>21</v>
      </c>
      <c r="E680">
        <v>8303</v>
      </c>
      <c r="F680">
        <v>8178</v>
      </c>
      <c r="G680">
        <v>8450</v>
      </c>
      <c r="H680">
        <v>9340</v>
      </c>
      <c r="I680">
        <v>9633</v>
      </c>
      <c r="J680">
        <v>11316</v>
      </c>
      <c r="K680">
        <v>13721</v>
      </c>
      <c r="L680">
        <v>16734</v>
      </c>
      <c r="M680">
        <v>21842</v>
      </c>
      <c r="N680">
        <v>25378</v>
      </c>
      <c r="O680">
        <v>26264</v>
      </c>
      <c r="P680">
        <v>23979</v>
      </c>
    </row>
    <row r="681" spans="1:16" ht="12.75">
      <c r="A681">
        <v>120500</v>
      </c>
      <c r="B681">
        <v>2</v>
      </c>
      <c r="D681" t="s">
        <v>21</v>
      </c>
      <c r="E681">
        <v>22488</v>
      </c>
      <c r="F681">
        <v>22948</v>
      </c>
      <c r="G681">
        <v>22977</v>
      </c>
      <c r="H681">
        <v>21819</v>
      </c>
      <c r="I681">
        <v>20382</v>
      </c>
      <c r="J681">
        <v>18545</v>
      </c>
      <c r="K681">
        <v>17234</v>
      </c>
      <c r="L681">
        <v>16504</v>
      </c>
      <c r="M681">
        <v>15102</v>
      </c>
      <c r="N681">
        <v>11839</v>
      </c>
      <c r="O681">
        <v>10040</v>
      </c>
      <c r="P681">
        <v>8995</v>
      </c>
    </row>
    <row r="682" spans="1:16" ht="12.75">
      <c r="A682">
        <v>120600</v>
      </c>
      <c r="B682">
        <v>1</v>
      </c>
      <c r="C682">
        <v>31</v>
      </c>
      <c r="D682" t="s">
        <v>21</v>
      </c>
      <c r="E682">
        <v>8224</v>
      </c>
      <c r="F682">
        <v>8184</v>
      </c>
      <c r="G682">
        <v>8414</v>
      </c>
      <c r="H682">
        <v>8961</v>
      </c>
      <c r="I682">
        <v>9616</v>
      </c>
      <c r="J682">
        <v>11298</v>
      </c>
      <c r="K682">
        <v>13698</v>
      </c>
      <c r="L682">
        <v>20652</v>
      </c>
      <c r="M682">
        <v>22536</v>
      </c>
      <c r="N682">
        <v>24266</v>
      </c>
      <c r="O682">
        <v>27884</v>
      </c>
      <c r="P682">
        <v>23938</v>
      </c>
    </row>
    <row r="683" spans="1:16" ht="12.75">
      <c r="A683">
        <v>120600</v>
      </c>
      <c r="B683">
        <v>2</v>
      </c>
      <c r="D683" t="s">
        <v>21</v>
      </c>
      <c r="E683">
        <v>22847</v>
      </c>
      <c r="F683">
        <v>23244</v>
      </c>
      <c r="G683">
        <v>23160</v>
      </c>
      <c r="H683">
        <v>22771</v>
      </c>
      <c r="I683">
        <v>20571</v>
      </c>
      <c r="J683">
        <v>18557</v>
      </c>
      <c r="K683">
        <v>17811</v>
      </c>
      <c r="L683">
        <v>16853</v>
      </c>
      <c r="M683">
        <v>15863</v>
      </c>
      <c r="N683">
        <v>12627</v>
      </c>
      <c r="O683">
        <v>11277</v>
      </c>
      <c r="P683">
        <v>9280</v>
      </c>
    </row>
    <row r="684" spans="1:16" ht="12.75">
      <c r="A684">
        <v>120700</v>
      </c>
      <c r="B684">
        <v>1</v>
      </c>
      <c r="C684">
        <v>41</v>
      </c>
      <c r="D684" t="s">
        <v>21</v>
      </c>
      <c r="E684">
        <v>8895</v>
      </c>
      <c r="F684">
        <v>8646</v>
      </c>
      <c r="G684">
        <v>9714</v>
      </c>
      <c r="H684">
        <v>8875</v>
      </c>
      <c r="I684">
        <v>10186</v>
      </c>
      <c r="J684">
        <v>11377</v>
      </c>
      <c r="K684">
        <v>13560</v>
      </c>
      <c r="L684">
        <v>17240</v>
      </c>
      <c r="M684">
        <v>21873</v>
      </c>
      <c r="N684">
        <v>23088</v>
      </c>
      <c r="O684">
        <v>23701</v>
      </c>
      <c r="P684">
        <v>23606</v>
      </c>
    </row>
    <row r="685" spans="1:16" ht="12.75">
      <c r="A685">
        <v>120700</v>
      </c>
      <c r="B685">
        <v>2</v>
      </c>
      <c r="D685" t="s">
        <v>21</v>
      </c>
      <c r="E685">
        <v>22732</v>
      </c>
      <c r="F685">
        <v>22402</v>
      </c>
      <c r="G685">
        <v>21886</v>
      </c>
      <c r="H685">
        <v>22013</v>
      </c>
      <c r="I685">
        <v>21473</v>
      </c>
      <c r="J685">
        <v>19135</v>
      </c>
      <c r="K685">
        <v>18281</v>
      </c>
      <c r="L685">
        <v>17528</v>
      </c>
      <c r="M685">
        <v>16257</v>
      </c>
      <c r="N685">
        <v>13080</v>
      </c>
      <c r="O685">
        <v>11484</v>
      </c>
      <c r="P685">
        <v>10687</v>
      </c>
    </row>
    <row r="686" spans="1:16" ht="12.75">
      <c r="A686">
        <v>120800</v>
      </c>
      <c r="B686">
        <v>1</v>
      </c>
      <c r="C686">
        <v>51</v>
      </c>
      <c r="D686" t="s">
        <v>21</v>
      </c>
      <c r="E686">
        <v>9399</v>
      </c>
      <c r="F686">
        <v>9240</v>
      </c>
      <c r="G686">
        <v>9469</v>
      </c>
      <c r="H686">
        <v>10079</v>
      </c>
      <c r="I686">
        <v>10417</v>
      </c>
      <c r="J686">
        <v>12271</v>
      </c>
      <c r="K686">
        <v>14194</v>
      </c>
      <c r="L686">
        <v>17083</v>
      </c>
      <c r="M686">
        <v>21943</v>
      </c>
      <c r="N686">
        <v>23138</v>
      </c>
      <c r="O686">
        <v>23768</v>
      </c>
      <c r="P686">
        <v>23558</v>
      </c>
    </row>
    <row r="687" spans="1:16" ht="12.75">
      <c r="A687">
        <v>120800</v>
      </c>
      <c r="B687">
        <v>2</v>
      </c>
      <c r="D687" t="s">
        <v>21</v>
      </c>
      <c r="E687">
        <v>22635</v>
      </c>
      <c r="F687">
        <v>23016</v>
      </c>
      <c r="G687">
        <v>23242</v>
      </c>
      <c r="H687">
        <v>22547</v>
      </c>
      <c r="I687">
        <v>21227</v>
      </c>
      <c r="J687">
        <v>19494</v>
      </c>
      <c r="K687">
        <v>17535</v>
      </c>
      <c r="L687">
        <v>16560</v>
      </c>
      <c r="M687">
        <v>15883</v>
      </c>
      <c r="N687">
        <v>13095</v>
      </c>
      <c r="O687">
        <v>10768</v>
      </c>
      <c r="P687">
        <v>10265</v>
      </c>
    </row>
    <row r="688" spans="1:16" ht="12.75">
      <c r="A688">
        <v>120900</v>
      </c>
      <c r="B688">
        <v>1</v>
      </c>
      <c r="C688">
        <v>61</v>
      </c>
      <c r="D688" t="s">
        <v>21</v>
      </c>
      <c r="E688">
        <v>9756</v>
      </c>
      <c r="F688">
        <v>9620</v>
      </c>
      <c r="G688">
        <v>9341</v>
      </c>
      <c r="H688">
        <v>9683</v>
      </c>
      <c r="I688">
        <v>10152</v>
      </c>
      <c r="J688">
        <v>11311</v>
      </c>
      <c r="K688">
        <v>12888</v>
      </c>
      <c r="L688">
        <v>13348</v>
      </c>
      <c r="M688">
        <v>16439</v>
      </c>
      <c r="N688">
        <v>17683</v>
      </c>
      <c r="O688">
        <v>17247</v>
      </c>
      <c r="P688">
        <v>17960</v>
      </c>
    </row>
    <row r="689" spans="1:16" ht="12.75">
      <c r="A689">
        <v>120900</v>
      </c>
      <c r="B689">
        <v>2</v>
      </c>
      <c r="D689" t="s">
        <v>21</v>
      </c>
      <c r="E689">
        <v>17046</v>
      </c>
      <c r="F689">
        <v>17080</v>
      </c>
      <c r="G689">
        <v>16750</v>
      </c>
      <c r="H689">
        <v>16706</v>
      </c>
      <c r="I689">
        <v>16695</v>
      </c>
      <c r="J689">
        <v>16275</v>
      </c>
      <c r="K689">
        <v>15644</v>
      </c>
      <c r="L689">
        <v>14898</v>
      </c>
      <c r="M689">
        <v>15736</v>
      </c>
      <c r="N689">
        <v>13155</v>
      </c>
      <c r="O689">
        <v>10697</v>
      </c>
      <c r="P689">
        <v>10152</v>
      </c>
    </row>
    <row r="690" spans="1:16" ht="12.75">
      <c r="A690">
        <v>121000</v>
      </c>
      <c r="B690">
        <v>1</v>
      </c>
      <c r="C690">
        <v>71</v>
      </c>
      <c r="D690" t="s">
        <v>21</v>
      </c>
      <c r="E690">
        <v>9910</v>
      </c>
      <c r="F690">
        <v>10149</v>
      </c>
      <c r="G690">
        <v>9313</v>
      </c>
      <c r="H690">
        <v>9363</v>
      </c>
      <c r="I690">
        <v>9508</v>
      </c>
      <c r="J690">
        <v>9712</v>
      </c>
      <c r="K690">
        <v>10789</v>
      </c>
      <c r="L690">
        <v>10954</v>
      </c>
      <c r="M690">
        <v>11424</v>
      </c>
      <c r="N690">
        <v>12205</v>
      </c>
      <c r="O690">
        <v>13111</v>
      </c>
      <c r="P690">
        <v>15455</v>
      </c>
    </row>
    <row r="691" spans="1:16" ht="12.75">
      <c r="A691">
        <v>121000</v>
      </c>
      <c r="B691">
        <v>2</v>
      </c>
      <c r="D691" t="s">
        <v>21</v>
      </c>
      <c r="E691">
        <v>14771</v>
      </c>
      <c r="F691">
        <v>15102</v>
      </c>
      <c r="G691">
        <v>14194</v>
      </c>
      <c r="H691">
        <v>14716</v>
      </c>
      <c r="I691">
        <v>15881</v>
      </c>
      <c r="J691">
        <v>15598</v>
      </c>
      <c r="K691">
        <v>14684</v>
      </c>
      <c r="L691">
        <v>12069</v>
      </c>
      <c r="M691">
        <v>10829</v>
      </c>
      <c r="N691">
        <v>9842</v>
      </c>
      <c r="O691">
        <v>9873</v>
      </c>
      <c r="P691">
        <v>8984</v>
      </c>
    </row>
    <row r="692" spans="1:16" ht="12.75">
      <c r="A692">
        <v>121100</v>
      </c>
      <c r="B692">
        <v>1</v>
      </c>
      <c r="C692">
        <v>11</v>
      </c>
      <c r="D692" t="s">
        <v>21</v>
      </c>
      <c r="E692">
        <v>8822</v>
      </c>
      <c r="F692">
        <v>8796</v>
      </c>
      <c r="G692">
        <v>9212</v>
      </c>
      <c r="H692">
        <v>9425</v>
      </c>
      <c r="I692">
        <v>10047</v>
      </c>
      <c r="J692">
        <v>11461</v>
      </c>
      <c r="K692">
        <v>13616</v>
      </c>
      <c r="L692">
        <v>16543</v>
      </c>
      <c r="M692">
        <v>21006</v>
      </c>
      <c r="N692">
        <v>22589</v>
      </c>
      <c r="O692">
        <v>23644</v>
      </c>
      <c r="P692">
        <v>24098</v>
      </c>
    </row>
    <row r="693" spans="1:16" ht="12.75">
      <c r="A693">
        <v>121100</v>
      </c>
      <c r="B693">
        <v>2</v>
      </c>
      <c r="D693" t="s">
        <v>21</v>
      </c>
      <c r="E693">
        <v>22587</v>
      </c>
      <c r="F693">
        <v>22794</v>
      </c>
      <c r="G693">
        <v>22804</v>
      </c>
      <c r="H693">
        <v>21652</v>
      </c>
      <c r="I693">
        <v>20191</v>
      </c>
      <c r="J693">
        <v>18203</v>
      </c>
      <c r="K693">
        <v>17092</v>
      </c>
      <c r="L693">
        <v>16575</v>
      </c>
      <c r="M693">
        <v>15539</v>
      </c>
      <c r="N693">
        <v>12908</v>
      </c>
      <c r="O693">
        <v>10116</v>
      </c>
      <c r="P693">
        <v>9158</v>
      </c>
    </row>
    <row r="694" spans="1:16" ht="12.75">
      <c r="A694">
        <v>121200</v>
      </c>
      <c r="B694">
        <v>1</v>
      </c>
      <c r="C694">
        <v>21</v>
      </c>
      <c r="D694" t="s">
        <v>21</v>
      </c>
      <c r="E694">
        <v>8571</v>
      </c>
      <c r="F694">
        <v>8567</v>
      </c>
      <c r="G694">
        <v>8826</v>
      </c>
      <c r="H694">
        <v>9184</v>
      </c>
      <c r="I694">
        <v>9606</v>
      </c>
      <c r="J694">
        <v>11314</v>
      </c>
      <c r="K694">
        <v>13622</v>
      </c>
      <c r="L694">
        <v>17018</v>
      </c>
      <c r="M694">
        <v>21791</v>
      </c>
      <c r="N694">
        <v>23536</v>
      </c>
      <c r="O694">
        <v>26726</v>
      </c>
      <c r="P694">
        <v>25255</v>
      </c>
    </row>
    <row r="695" spans="1:16" ht="12.75">
      <c r="A695">
        <v>121200</v>
      </c>
      <c r="B695">
        <v>2</v>
      </c>
      <c r="D695" t="s">
        <v>21</v>
      </c>
      <c r="E695">
        <v>20366</v>
      </c>
      <c r="F695">
        <v>21096</v>
      </c>
      <c r="G695">
        <v>20621</v>
      </c>
      <c r="H695">
        <v>20609</v>
      </c>
      <c r="I695">
        <v>20077</v>
      </c>
      <c r="J695">
        <v>18560</v>
      </c>
      <c r="K695">
        <v>17733</v>
      </c>
      <c r="L695">
        <v>16870</v>
      </c>
      <c r="M695">
        <v>16096</v>
      </c>
      <c r="N695">
        <v>12886</v>
      </c>
      <c r="O695">
        <v>10842</v>
      </c>
      <c r="P695">
        <v>9756</v>
      </c>
    </row>
    <row r="696" spans="1:16" ht="12.75">
      <c r="A696">
        <v>121300</v>
      </c>
      <c r="B696">
        <v>1</v>
      </c>
      <c r="C696">
        <v>31</v>
      </c>
      <c r="D696" t="s">
        <v>21</v>
      </c>
      <c r="E696">
        <v>8964</v>
      </c>
      <c r="F696">
        <v>9203</v>
      </c>
      <c r="G696">
        <v>9318</v>
      </c>
      <c r="H696">
        <v>9641</v>
      </c>
      <c r="I696">
        <v>10648</v>
      </c>
      <c r="J696">
        <v>11371</v>
      </c>
      <c r="K696">
        <v>13891</v>
      </c>
      <c r="L696">
        <v>17752</v>
      </c>
      <c r="M696">
        <v>22142</v>
      </c>
      <c r="N696">
        <v>23122</v>
      </c>
      <c r="O696">
        <v>23572</v>
      </c>
      <c r="P696">
        <v>23368</v>
      </c>
    </row>
    <row r="697" spans="1:16" ht="12.75">
      <c r="A697">
        <v>121300</v>
      </c>
      <c r="B697">
        <v>2</v>
      </c>
      <c r="D697" t="s">
        <v>21</v>
      </c>
      <c r="E697">
        <v>22352</v>
      </c>
      <c r="F697">
        <v>23120</v>
      </c>
      <c r="G697">
        <v>22795</v>
      </c>
      <c r="H697">
        <v>22223</v>
      </c>
      <c r="I697">
        <v>20280</v>
      </c>
      <c r="J697">
        <v>18922</v>
      </c>
      <c r="K697">
        <v>17575</v>
      </c>
      <c r="L697">
        <v>17642</v>
      </c>
      <c r="M697">
        <v>16940</v>
      </c>
      <c r="N697">
        <v>13683</v>
      </c>
      <c r="O697">
        <v>11578</v>
      </c>
      <c r="P697">
        <v>10452</v>
      </c>
    </row>
    <row r="698" spans="1:16" ht="12.75">
      <c r="A698">
        <v>121400</v>
      </c>
      <c r="B698">
        <v>1</v>
      </c>
      <c r="C698">
        <v>41</v>
      </c>
      <c r="D698" t="s">
        <v>21</v>
      </c>
      <c r="E698">
        <v>8940</v>
      </c>
      <c r="F698">
        <v>8999</v>
      </c>
      <c r="G698">
        <v>9212</v>
      </c>
      <c r="H698">
        <v>9445</v>
      </c>
      <c r="I698">
        <v>11213</v>
      </c>
      <c r="J698">
        <v>13370</v>
      </c>
      <c r="K698">
        <v>15039</v>
      </c>
      <c r="L698">
        <v>16528</v>
      </c>
      <c r="M698">
        <v>21687</v>
      </c>
      <c r="N698">
        <v>22872</v>
      </c>
      <c r="O698">
        <v>22381</v>
      </c>
      <c r="P698">
        <v>22863</v>
      </c>
    </row>
    <row r="699" spans="1:16" ht="12.75">
      <c r="A699">
        <v>121400</v>
      </c>
      <c r="B699">
        <v>2</v>
      </c>
      <c r="D699" t="s">
        <v>21</v>
      </c>
      <c r="E699">
        <v>23292</v>
      </c>
      <c r="F699">
        <v>22608</v>
      </c>
      <c r="G699">
        <v>22215</v>
      </c>
      <c r="H699">
        <v>21969</v>
      </c>
      <c r="I699">
        <v>20580</v>
      </c>
      <c r="J699">
        <v>18216</v>
      </c>
      <c r="K699">
        <v>17177</v>
      </c>
      <c r="L699">
        <v>16714</v>
      </c>
      <c r="M699">
        <v>15164</v>
      </c>
      <c r="N699">
        <v>13780</v>
      </c>
      <c r="O699">
        <v>11679</v>
      </c>
      <c r="P699">
        <v>9950</v>
      </c>
    </row>
    <row r="700" spans="1:16" ht="12.75">
      <c r="A700">
        <v>121500</v>
      </c>
      <c r="B700">
        <v>1</v>
      </c>
      <c r="C700">
        <v>51</v>
      </c>
      <c r="D700" t="s">
        <v>21</v>
      </c>
      <c r="E700">
        <v>9127</v>
      </c>
      <c r="F700">
        <v>8792</v>
      </c>
      <c r="G700">
        <v>8918</v>
      </c>
      <c r="H700">
        <v>9918</v>
      </c>
      <c r="I700">
        <v>10149</v>
      </c>
      <c r="J700">
        <v>11545</v>
      </c>
      <c r="K700">
        <v>13475</v>
      </c>
      <c r="L700">
        <v>16190</v>
      </c>
      <c r="M700">
        <v>21607</v>
      </c>
      <c r="N700">
        <v>22573</v>
      </c>
      <c r="O700">
        <v>23340</v>
      </c>
      <c r="P700">
        <v>23662</v>
      </c>
    </row>
    <row r="701" spans="1:16" ht="12.75">
      <c r="A701">
        <v>121500</v>
      </c>
      <c r="B701">
        <v>2</v>
      </c>
      <c r="D701" t="s">
        <v>21</v>
      </c>
      <c r="E701">
        <v>22321</v>
      </c>
      <c r="F701">
        <v>22177</v>
      </c>
      <c r="G701">
        <v>22531</v>
      </c>
      <c r="H701">
        <v>22126</v>
      </c>
      <c r="I701">
        <v>20995</v>
      </c>
      <c r="J701">
        <v>18718</v>
      </c>
      <c r="K701">
        <v>16786</v>
      </c>
      <c r="L701">
        <v>16594</v>
      </c>
      <c r="M701">
        <v>15673</v>
      </c>
      <c r="N701">
        <v>12789</v>
      </c>
      <c r="O701">
        <v>11075</v>
      </c>
      <c r="P701">
        <v>10093</v>
      </c>
    </row>
    <row r="702" spans="1:16" ht="12.75">
      <c r="A702">
        <v>121600</v>
      </c>
      <c r="B702">
        <v>1</v>
      </c>
      <c r="C702">
        <v>61</v>
      </c>
      <c r="D702" t="s">
        <v>21</v>
      </c>
      <c r="E702">
        <v>9480</v>
      </c>
      <c r="F702">
        <v>9713</v>
      </c>
      <c r="G702">
        <v>8473</v>
      </c>
      <c r="H702">
        <v>9139</v>
      </c>
      <c r="I702">
        <v>9326</v>
      </c>
      <c r="J702">
        <v>9596</v>
      </c>
      <c r="K702">
        <v>10866</v>
      </c>
      <c r="L702">
        <v>12202</v>
      </c>
      <c r="M702">
        <v>16933</v>
      </c>
      <c r="N702">
        <v>17053</v>
      </c>
      <c r="O702">
        <v>18454</v>
      </c>
      <c r="P702">
        <v>19561</v>
      </c>
    </row>
    <row r="703" spans="1:16" ht="12.75">
      <c r="A703">
        <v>121600</v>
      </c>
      <c r="B703">
        <v>2</v>
      </c>
      <c r="D703" t="s">
        <v>21</v>
      </c>
      <c r="E703">
        <v>18921</v>
      </c>
      <c r="F703">
        <v>17788</v>
      </c>
      <c r="G703">
        <v>17721</v>
      </c>
      <c r="H703">
        <v>17418</v>
      </c>
      <c r="I703">
        <v>16994</v>
      </c>
      <c r="J703">
        <v>16913</v>
      </c>
      <c r="K703">
        <v>16608</v>
      </c>
      <c r="L703">
        <v>15412</v>
      </c>
      <c r="M703">
        <v>15245</v>
      </c>
      <c r="N703">
        <v>12377</v>
      </c>
      <c r="O703">
        <v>10732</v>
      </c>
      <c r="P703">
        <v>10286</v>
      </c>
    </row>
    <row r="704" spans="1:16" ht="12.75">
      <c r="A704">
        <v>121700</v>
      </c>
      <c r="B704">
        <v>1</v>
      </c>
      <c r="C704">
        <v>71</v>
      </c>
      <c r="D704" t="s">
        <v>21</v>
      </c>
      <c r="E704">
        <v>9885</v>
      </c>
      <c r="F704">
        <v>9711</v>
      </c>
      <c r="G704">
        <v>8987</v>
      </c>
      <c r="H704">
        <v>9087</v>
      </c>
      <c r="I704">
        <v>9110</v>
      </c>
      <c r="J704">
        <v>9657</v>
      </c>
      <c r="K704">
        <v>10204</v>
      </c>
      <c r="L704">
        <v>10312</v>
      </c>
      <c r="M704">
        <v>11283</v>
      </c>
      <c r="N704">
        <v>12823</v>
      </c>
      <c r="O704">
        <v>14900</v>
      </c>
      <c r="P704">
        <v>15228</v>
      </c>
    </row>
    <row r="705" spans="1:16" ht="12.75">
      <c r="A705">
        <v>121700</v>
      </c>
      <c r="B705">
        <v>2</v>
      </c>
      <c r="D705" t="s">
        <v>21</v>
      </c>
      <c r="E705">
        <v>15140</v>
      </c>
      <c r="F705">
        <v>14325</v>
      </c>
      <c r="G705">
        <v>14118</v>
      </c>
      <c r="H705">
        <v>14823</v>
      </c>
      <c r="I705">
        <v>15082</v>
      </c>
      <c r="J705">
        <v>14959</v>
      </c>
      <c r="K705">
        <v>14303</v>
      </c>
      <c r="L705">
        <v>12600</v>
      </c>
      <c r="M705">
        <v>11730</v>
      </c>
      <c r="N705">
        <v>10796</v>
      </c>
      <c r="O705">
        <v>10000</v>
      </c>
      <c r="P705">
        <v>9231</v>
      </c>
    </row>
    <row r="706" spans="1:16" ht="12.75">
      <c r="A706">
        <v>121800</v>
      </c>
      <c r="B706">
        <v>1</v>
      </c>
      <c r="C706">
        <v>11</v>
      </c>
      <c r="D706" t="s">
        <v>21</v>
      </c>
      <c r="E706">
        <v>8512</v>
      </c>
      <c r="F706">
        <v>8554</v>
      </c>
      <c r="G706">
        <v>9150</v>
      </c>
      <c r="H706">
        <v>9868</v>
      </c>
      <c r="I706">
        <v>10076</v>
      </c>
      <c r="J706">
        <v>11170</v>
      </c>
      <c r="K706">
        <v>13357</v>
      </c>
      <c r="L706">
        <v>16740</v>
      </c>
      <c r="M706">
        <v>22524</v>
      </c>
      <c r="N706">
        <v>22491</v>
      </c>
      <c r="O706">
        <v>22661</v>
      </c>
      <c r="P706">
        <v>23084</v>
      </c>
    </row>
    <row r="707" spans="1:16" ht="12.75">
      <c r="A707">
        <v>121800</v>
      </c>
      <c r="B707">
        <v>2</v>
      </c>
      <c r="D707" t="s">
        <v>21</v>
      </c>
      <c r="E707">
        <v>21794</v>
      </c>
      <c r="F707">
        <v>23273</v>
      </c>
      <c r="G707">
        <v>21799</v>
      </c>
      <c r="H707">
        <v>21326</v>
      </c>
      <c r="I707">
        <v>20196</v>
      </c>
      <c r="J707">
        <v>18413</v>
      </c>
      <c r="K707">
        <v>17066</v>
      </c>
      <c r="L707">
        <v>16912</v>
      </c>
      <c r="M707">
        <v>16202</v>
      </c>
      <c r="N707">
        <v>14278</v>
      </c>
      <c r="O707">
        <v>12178</v>
      </c>
      <c r="P707">
        <v>9336</v>
      </c>
    </row>
    <row r="708" spans="1:16" ht="12.75">
      <c r="A708">
        <v>121900</v>
      </c>
      <c r="B708">
        <v>1</v>
      </c>
      <c r="C708">
        <v>21</v>
      </c>
      <c r="D708" t="s">
        <v>21</v>
      </c>
      <c r="E708">
        <v>8641</v>
      </c>
      <c r="F708">
        <v>8702</v>
      </c>
      <c r="G708">
        <v>8960</v>
      </c>
      <c r="H708">
        <v>8771</v>
      </c>
      <c r="I708">
        <v>9710</v>
      </c>
      <c r="J708">
        <v>11261</v>
      </c>
      <c r="K708">
        <v>14042</v>
      </c>
      <c r="L708">
        <v>17818</v>
      </c>
      <c r="M708">
        <v>22348</v>
      </c>
      <c r="N708">
        <v>22984</v>
      </c>
      <c r="O708">
        <v>23627</v>
      </c>
      <c r="P708">
        <v>23617</v>
      </c>
    </row>
    <row r="709" spans="1:16" ht="12.75">
      <c r="A709">
        <v>121900</v>
      </c>
      <c r="B709">
        <v>2</v>
      </c>
      <c r="D709" t="s">
        <v>21</v>
      </c>
      <c r="E709">
        <v>23373</v>
      </c>
      <c r="F709">
        <v>23158</v>
      </c>
      <c r="G709">
        <v>22953</v>
      </c>
      <c r="H709">
        <v>22518</v>
      </c>
      <c r="I709">
        <v>21121</v>
      </c>
      <c r="J709">
        <v>19805</v>
      </c>
      <c r="K709">
        <v>17663</v>
      </c>
      <c r="L709">
        <v>17316</v>
      </c>
      <c r="M709">
        <v>16088</v>
      </c>
      <c r="N709">
        <v>12564</v>
      </c>
      <c r="O709">
        <v>10487</v>
      </c>
      <c r="P709">
        <v>9545</v>
      </c>
    </row>
    <row r="710" spans="1:16" ht="12.75">
      <c r="A710">
        <v>122000</v>
      </c>
      <c r="B710">
        <v>1</v>
      </c>
      <c r="C710">
        <v>31</v>
      </c>
      <c r="D710" t="s">
        <v>21</v>
      </c>
      <c r="E710">
        <v>8954</v>
      </c>
      <c r="F710">
        <v>8857</v>
      </c>
      <c r="G710">
        <v>9172</v>
      </c>
      <c r="H710">
        <v>9853</v>
      </c>
      <c r="I710">
        <v>9999</v>
      </c>
      <c r="J710">
        <v>11232</v>
      </c>
      <c r="K710">
        <v>13604</v>
      </c>
      <c r="L710">
        <v>19234</v>
      </c>
      <c r="M710">
        <v>22874</v>
      </c>
      <c r="N710">
        <v>21815</v>
      </c>
      <c r="O710">
        <v>25920</v>
      </c>
      <c r="P710">
        <v>22671</v>
      </c>
    </row>
    <row r="711" spans="1:16" ht="12.75">
      <c r="A711">
        <v>122000</v>
      </c>
      <c r="B711">
        <v>2</v>
      </c>
      <c r="D711" t="s">
        <v>21</v>
      </c>
      <c r="E711">
        <v>22500</v>
      </c>
      <c r="F711">
        <v>22382</v>
      </c>
      <c r="G711">
        <v>22434</v>
      </c>
      <c r="H711">
        <v>21393</v>
      </c>
      <c r="I711">
        <v>21645</v>
      </c>
      <c r="J711">
        <v>19828</v>
      </c>
      <c r="K711">
        <v>18349</v>
      </c>
      <c r="L711">
        <v>17612</v>
      </c>
      <c r="M711">
        <v>16870</v>
      </c>
      <c r="N711">
        <v>14021</v>
      </c>
      <c r="O711">
        <v>11660</v>
      </c>
      <c r="P711">
        <v>10088</v>
      </c>
    </row>
    <row r="712" spans="1:16" ht="12.75">
      <c r="A712">
        <v>122100</v>
      </c>
      <c r="B712">
        <v>1</v>
      </c>
      <c r="C712">
        <v>41</v>
      </c>
      <c r="D712" t="s">
        <v>21</v>
      </c>
      <c r="E712">
        <v>9718</v>
      </c>
      <c r="F712">
        <v>9119</v>
      </c>
      <c r="G712">
        <v>9103</v>
      </c>
      <c r="H712">
        <v>9542</v>
      </c>
      <c r="I712">
        <v>10078</v>
      </c>
      <c r="J712">
        <v>11588</v>
      </c>
      <c r="K712">
        <v>13919</v>
      </c>
      <c r="L712">
        <v>17242</v>
      </c>
      <c r="M712">
        <v>22597</v>
      </c>
      <c r="N712">
        <v>22612</v>
      </c>
      <c r="O712">
        <v>22406</v>
      </c>
      <c r="P712">
        <v>22786</v>
      </c>
    </row>
    <row r="713" spans="1:16" ht="12.75">
      <c r="A713">
        <v>122100</v>
      </c>
      <c r="B713">
        <v>2</v>
      </c>
      <c r="D713" t="s">
        <v>21</v>
      </c>
      <c r="E713">
        <v>22131</v>
      </c>
      <c r="F713">
        <v>21970</v>
      </c>
      <c r="G713">
        <v>21349</v>
      </c>
      <c r="H713">
        <v>21551</v>
      </c>
      <c r="I713">
        <v>20280</v>
      </c>
      <c r="J713">
        <v>18402</v>
      </c>
      <c r="K713">
        <v>17265</v>
      </c>
      <c r="L713">
        <v>16434</v>
      </c>
      <c r="M713">
        <v>15047</v>
      </c>
      <c r="N713">
        <v>12601</v>
      </c>
      <c r="O713">
        <v>11726</v>
      </c>
      <c r="P713">
        <v>10070</v>
      </c>
    </row>
    <row r="714" spans="1:16" ht="12.75">
      <c r="A714">
        <v>122200</v>
      </c>
      <c r="B714">
        <v>1</v>
      </c>
      <c r="C714">
        <v>51</v>
      </c>
      <c r="D714" t="s">
        <v>21</v>
      </c>
      <c r="E714">
        <v>9172</v>
      </c>
      <c r="F714">
        <v>8978</v>
      </c>
      <c r="G714">
        <v>9000</v>
      </c>
      <c r="H714">
        <v>8865</v>
      </c>
      <c r="I714">
        <v>9690</v>
      </c>
      <c r="J714">
        <v>10646</v>
      </c>
      <c r="K714">
        <v>12388</v>
      </c>
      <c r="L714">
        <v>15898</v>
      </c>
      <c r="M714">
        <v>21084</v>
      </c>
      <c r="N714">
        <v>21306</v>
      </c>
      <c r="O714">
        <v>21339</v>
      </c>
      <c r="P714">
        <v>21391</v>
      </c>
    </row>
    <row r="715" spans="1:16" ht="12.75">
      <c r="A715">
        <v>122200</v>
      </c>
      <c r="B715">
        <v>2</v>
      </c>
      <c r="D715" t="s">
        <v>21</v>
      </c>
      <c r="E715">
        <v>20667</v>
      </c>
      <c r="F715">
        <v>20313</v>
      </c>
      <c r="G715">
        <v>20222</v>
      </c>
      <c r="H715">
        <v>19414</v>
      </c>
      <c r="I715">
        <v>19462</v>
      </c>
      <c r="J715">
        <v>17849</v>
      </c>
      <c r="K715">
        <v>16404</v>
      </c>
      <c r="L715">
        <v>15754</v>
      </c>
      <c r="M715">
        <v>15813</v>
      </c>
      <c r="N715">
        <v>12705</v>
      </c>
      <c r="O715">
        <v>11751</v>
      </c>
      <c r="P715">
        <v>9915</v>
      </c>
    </row>
    <row r="716" spans="1:16" ht="12.75">
      <c r="A716">
        <v>122300</v>
      </c>
      <c r="B716">
        <v>1</v>
      </c>
      <c r="C716">
        <v>61</v>
      </c>
      <c r="D716" t="s">
        <v>21</v>
      </c>
      <c r="E716">
        <v>9435</v>
      </c>
      <c r="F716">
        <v>8874</v>
      </c>
      <c r="G716">
        <v>8756</v>
      </c>
      <c r="H716">
        <v>9075</v>
      </c>
      <c r="I716">
        <v>9014</v>
      </c>
      <c r="J716">
        <v>9962</v>
      </c>
      <c r="K716">
        <v>10715</v>
      </c>
      <c r="L716">
        <v>11516</v>
      </c>
      <c r="M716">
        <v>15144</v>
      </c>
      <c r="N716">
        <v>16725</v>
      </c>
      <c r="O716">
        <v>17999</v>
      </c>
      <c r="P716">
        <v>17861</v>
      </c>
    </row>
    <row r="717" spans="1:16" ht="12.75">
      <c r="A717">
        <v>122300</v>
      </c>
      <c r="B717">
        <v>2</v>
      </c>
      <c r="D717" t="s">
        <v>21</v>
      </c>
      <c r="E717">
        <v>16847</v>
      </c>
      <c r="F717">
        <v>17182</v>
      </c>
      <c r="G717">
        <v>17493</v>
      </c>
      <c r="H717">
        <v>16851</v>
      </c>
      <c r="I717">
        <v>17053</v>
      </c>
      <c r="J717">
        <v>16565</v>
      </c>
      <c r="K717">
        <v>15615</v>
      </c>
      <c r="L717">
        <v>15238</v>
      </c>
      <c r="M717">
        <v>14988</v>
      </c>
      <c r="N717">
        <v>12845</v>
      </c>
      <c r="O717">
        <v>12042</v>
      </c>
      <c r="P717">
        <v>10500</v>
      </c>
    </row>
    <row r="718" spans="1:16" ht="12.75">
      <c r="A718">
        <v>122400</v>
      </c>
      <c r="B718">
        <v>1</v>
      </c>
      <c r="C718">
        <v>71</v>
      </c>
      <c r="D718" t="s">
        <v>21</v>
      </c>
      <c r="E718">
        <v>9936</v>
      </c>
      <c r="F718">
        <v>9089</v>
      </c>
      <c r="G718">
        <v>9300</v>
      </c>
      <c r="H718">
        <v>9274</v>
      </c>
      <c r="I718">
        <v>9684</v>
      </c>
      <c r="J718">
        <v>10241</v>
      </c>
      <c r="K718">
        <v>10574</v>
      </c>
      <c r="L718">
        <v>10510</v>
      </c>
      <c r="M718">
        <v>12151</v>
      </c>
      <c r="N718">
        <v>12306</v>
      </c>
      <c r="O718">
        <v>13921</v>
      </c>
      <c r="P718">
        <v>14173</v>
      </c>
    </row>
    <row r="719" spans="1:16" ht="12.75">
      <c r="A719">
        <v>122400</v>
      </c>
      <c r="B719">
        <v>2</v>
      </c>
      <c r="D719" t="s">
        <v>21</v>
      </c>
      <c r="E719">
        <v>13366</v>
      </c>
      <c r="F719">
        <v>13523</v>
      </c>
      <c r="G719">
        <v>13128</v>
      </c>
      <c r="H719">
        <v>13579</v>
      </c>
      <c r="I719">
        <v>14110</v>
      </c>
      <c r="J719">
        <v>12822</v>
      </c>
      <c r="K719">
        <v>10794</v>
      </c>
      <c r="L719">
        <v>10234</v>
      </c>
      <c r="M719">
        <v>9676</v>
      </c>
      <c r="N719">
        <v>9913</v>
      </c>
      <c r="O719">
        <v>9233</v>
      </c>
      <c r="P719">
        <v>9231</v>
      </c>
    </row>
    <row r="720" spans="1:16" ht="12.75">
      <c r="A720">
        <v>122500</v>
      </c>
      <c r="B720">
        <v>1</v>
      </c>
      <c r="C720">
        <v>81</v>
      </c>
      <c r="D720" t="s">
        <v>21</v>
      </c>
      <c r="E720">
        <v>9107</v>
      </c>
      <c r="F720">
        <v>9703</v>
      </c>
      <c r="G720">
        <v>9228</v>
      </c>
      <c r="H720">
        <v>8929</v>
      </c>
      <c r="I720">
        <v>9516</v>
      </c>
      <c r="J720">
        <v>9616</v>
      </c>
      <c r="K720">
        <v>10361</v>
      </c>
      <c r="L720">
        <v>9462</v>
      </c>
      <c r="M720">
        <v>9219</v>
      </c>
      <c r="N720">
        <v>9212</v>
      </c>
      <c r="O720">
        <v>10021</v>
      </c>
      <c r="P720">
        <v>9792</v>
      </c>
    </row>
    <row r="721" spans="1:16" ht="12.75">
      <c r="A721">
        <v>122500</v>
      </c>
      <c r="B721">
        <v>2</v>
      </c>
      <c r="D721" t="s">
        <v>21</v>
      </c>
      <c r="E721">
        <v>9763</v>
      </c>
      <c r="F721">
        <v>9905</v>
      </c>
      <c r="G721">
        <v>9666</v>
      </c>
      <c r="H721">
        <v>9767</v>
      </c>
      <c r="I721">
        <v>10561</v>
      </c>
      <c r="J721">
        <v>10923</v>
      </c>
      <c r="K721">
        <v>10488</v>
      </c>
      <c r="L721">
        <v>10140</v>
      </c>
      <c r="M721">
        <v>10114</v>
      </c>
      <c r="N721">
        <v>10554</v>
      </c>
      <c r="O721">
        <v>10471</v>
      </c>
      <c r="P721">
        <v>10572</v>
      </c>
    </row>
    <row r="722" spans="1:16" ht="12.75">
      <c r="A722">
        <v>122600</v>
      </c>
      <c r="B722">
        <v>1</v>
      </c>
      <c r="C722">
        <v>21</v>
      </c>
      <c r="D722" t="s">
        <v>21</v>
      </c>
      <c r="E722">
        <v>10059</v>
      </c>
      <c r="F722">
        <v>10529</v>
      </c>
      <c r="G722">
        <v>10829</v>
      </c>
      <c r="H722">
        <v>10546</v>
      </c>
      <c r="I722">
        <v>10965</v>
      </c>
      <c r="J722">
        <v>12062</v>
      </c>
      <c r="K722">
        <v>14321</v>
      </c>
      <c r="L722">
        <v>18855</v>
      </c>
      <c r="M722">
        <v>21485</v>
      </c>
      <c r="N722">
        <v>23391</v>
      </c>
      <c r="O722">
        <v>26482</v>
      </c>
      <c r="P722">
        <v>26121</v>
      </c>
    </row>
    <row r="723" spans="1:16" ht="12.75">
      <c r="A723">
        <v>122600</v>
      </c>
      <c r="B723">
        <v>2</v>
      </c>
      <c r="D723" t="s">
        <v>21</v>
      </c>
      <c r="E723">
        <v>23704</v>
      </c>
      <c r="F723">
        <v>22989</v>
      </c>
      <c r="G723">
        <v>23428</v>
      </c>
      <c r="H723">
        <v>22389</v>
      </c>
      <c r="I723">
        <v>21842</v>
      </c>
      <c r="J723">
        <v>19203</v>
      </c>
      <c r="K723">
        <v>17539</v>
      </c>
      <c r="L723">
        <v>17430</v>
      </c>
      <c r="M723">
        <v>16349</v>
      </c>
      <c r="N723">
        <v>12552</v>
      </c>
      <c r="O723">
        <v>10563</v>
      </c>
      <c r="P723">
        <v>9897</v>
      </c>
    </row>
    <row r="724" spans="1:16" ht="12.75">
      <c r="A724">
        <v>122700</v>
      </c>
      <c r="B724">
        <v>1</v>
      </c>
      <c r="C724">
        <v>31</v>
      </c>
      <c r="D724" t="s">
        <v>21</v>
      </c>
      <c r="E724">
        <v>10285</v>
      </c>
      <c r="F724">
        <v>10202</v>
      </c>
      <c r="G724">
        <v>10182</v>
      </c>
      <c r="H724">
        <v>10374</v>
      </c>
      <c r="I724">
        <v>10355</v>
      </c>
      <c r="J724">
        <v>12238</v>
      </c>
      <c r="K724">
        <v>13772</v>
      </c>
      <c r="L724">
        <v>16527</v>
      </c>
      <c r="M724">
        <v>20778</v>
      </c>
      <c r="N724">
        <v>25016</v>
      </c>
      <c r="O724">
        <v>25726</v>
      </c>
      <c r="P724">
        <v>26280</v>
      </c>
    </row>
    <row r="725" spans="1:16" ht="12.75">
      <c r="A725">
        <v>122700</v>
      </c>
      <c r="B725">
        <v>2</v>
      </c>
      <c r="D725" t="s">
        <v>21</v>
      </c>
      <c r="E725">
        <v>23260</v>
      </c>
      <c r="F725">
        <v>23042</v>
      </c>
      <c r="G725">
        <v>23157</v>
      </c>
      <c r="H725">
        <v>22173</v>
      </c>
      <c r="I725">
        <v>21605</v>
      </c>
      <c r="J725">
        <v>19057</v>
      </c>
      <c r="K725">
        <v>17719</v>
      </c>
      <c r="L725">
        <v>16768</v>
      </c>
      <c r="M725">
        <v>15647</v>
      </c>
      <c r="N725">
        <v>11952</v>
      </c>
      <c r="O725">
        <v>10770</v>
      </c>
      <c r="P725">
        <v>10581</v>
      </c>
    </row>
    <row r="726" spans="1:16" ht="12.75">
      <c r="A726">
        <v>122800</v>
      </c>
      <c r="B726">
        <v>1</v>
      </c>
      <c r="C726">
        <v>41</v>
      </c>
      <c r="D726" t="s">
        <v>21</v>
      </c>
      <c r="E726">
        <v>9229</v>
      </c>
      <c r="F726">
        <v>9414</v>
      </c>
      <c r="G726">
        <v>9561</v>
      </c>
      <c r="H726">
        <v>9599</v>
      </c>
      <c r="I726">
        <v>9948</v>
      </c>
      <c r="J726">
        <v>12218</v>
      </c>
      <c r="K726">
        <v>13593</v>
      </c>
      <c r="L726">
        <v>16384</v>
      </c>
      <c r="M726">
        <v>24531</v>
      </c>
      <c r="N726">
        <v>21854</v>
      </c>
      <c r="O726">
        <v>22105</v>
      </c>
      <c r="P726">
        <v>22309</v>
      </c>
    </row>
    <row r="727" spans="1:16" ht="12.75">
      <c r="A727">
        <v>122800</v>
      </c>
      <c r="B727">
        <v>2</v>
      </c>
      <c r="D727" t="s">
        <v>21</v>
      </c>
      <c r="E727">
        <v>22044</v>
      </c>
      <c r="F727">
        <v>22362</v>
      </c>
      <c r="G727">
        <v>21500</v>
      </c>
      <c r="H727">
        <v>21759</v>
      </c>
      <c r="I727">
        <v>20317</v>
      </c>
      <c r="J727">
        <v>19154</v>
      </c>
      <c r="K727">
        <v>18145</v>
      </c>
      <c r="L727">
        <v>17946</v>
      </c>
      <c r="M727">
        <v>16852</v>
      </c>
      <c r="N727">
        <v>12901</v>
      </c>
      <c r="O727">
        <v>11131</v>
      </c>
      <c r="P727">
        <v>10720</v>
      </c>
    </row>
    <row r="728" spans="1:16" ht="12.75">
      <c r="A728">
        <v>122900</v>
      </c>
      <c r="B728">
        <v>1</v>
      </c>
      <c r="C728">
        <v>51</v>
      </c>
      <c r="D728" t="s">
        <v>21</v>
      </c>
      <c r="E728">
        <v>10291</v>
      </c>
      <c r="F728">
        <v>10068</v>
      </c>
      <c r="G728">
        <v>10115</v>
      </c>
      <c r="H728">
        <v>9756</v>
      </c>
      <c r="I728">
        <v>10561</v>
      </c>
      <c r="J728">
        <v>11357</v>
      </c>
      <c r="K728">
        <v>12959</v>
      </c>
      <c r="L728">
        <v>19002</v>
      </c>
      <c r="M728">
        <v>21699</v>
      </c>
      <c r="N728">
        <v>20988</v>
      </c>
      <c r="O728">
        <v>20759</v>
      </c>
      <c r="P728">
        <v>21456</v>
      </c>
    </row>
    <row r="729" spans="1:16" ht="12.75">
      <c r="A729">
        <v>122900</v>
      </c>
      <c r="B729">
        <v>2</v>
      </c>
      <c r="D729" t="s">
        <v>21</v>
      </c>
      <c r="E729">
        <v>21103</v>
      </c>
      <c r="F729">
        <v>25007</v>
      </c>
      <c r="G729">
        <v>23303</v>
      </c>
      <c r="H729">
        <v>21285</v>
      </c>
      <c r="I729">
        <v>21150</v>
      </c>
      <c r="J729">
        <v>18384</v>
      </c>
      <c r="K729">
        <v>17707</v>
      </c>
      <c r="L729">
        <v>18208</v>
      </c>
      <c r="M729">
        <v>16910</v>
      </c>
      <c r="N729">
        <v>13628</v>
      </c>
      <c r="O729">
        <v>11444</v>
      </c>
      <c r="P729">
        <v>10467</v>
      </c>
    </row>
    <row r="730" spans="1:16" ht="12.75">
      <c r="A730">
        <v>123000</v>
      </c>
      <c r="B730">
        <v>1</v>
      </c>
      <c r="C730">
        <v>61</v>
      </c>
      <c r="D730" t="s">
        <v>21</v>
      </c>
      <c r="E730">
        <v>9802</v>
      </c>
      <c r="F730">
        <v>9228</v>
      </c>
      <c r="G730">
        <v>9196</v>
      </c>
      <c r="H730">
        <v>9336</v>
      </c>
      <c r="I730">
        <v>9506</v>
      </c>
      <c r="J730">
        <v>10147</v>
      </c>
      <c r="K730">
        <v>10355</v>
      </c>
      <c r="L730">
        <v>11068</v>
      </c>
      <c r="M730">
        <v>15079</v>
      </c>
      <c r="N730">
        <v>16403</v>
      </c>
      <c r="O730">
        <v>17169</v>
      </c>
      <c r="P730">
        <v>17188</v>
      </c>
    </row>
    <row r="731" spans="1:16" ht="12.75">
      <c r="A731">
        <v>123000</v>
      </c>
      <c r="B731">
        <v>2</v>
      </c>
      <c r="D731" t="s">
        <v>21</v>
      </c>
      <c r="E731">
        <v>16336</v>
      </c>
      <c r="F731">
        <v>16059</v>
      </c>
      <c r="G731">
        <v>16163</v>
      </c>
      <c r="H731">
        <v>15458</v>
      </c>
      <c r="I731">
        <v>14503</v>
      </c>
      <c r="J731">
        <v>12567</v>
      </c>
      <c r="K731">
        <v>12289</v>
      </c>
      <c r="L731">
        <v>11976</v>
      </c>
      <c r="M731">
        <v>11416</v>
      </c>
      <c r="N731">
        <v>10017</v>
      </c>
      <c r="O731">
        <v>10320</v>
      </c>
      <c r="P731">
        <v>10090</v>
      </c>
    </row>
    <row r="732" spans="1:16" ht="12.75">
      <c r="A732">
        <v>123100</v>
      </c>
      <c r="B732">
        <v>1</v>
      </c>
      <c r="C732">
        <v>71</v>
      </c>
      <c r="D732" t="s">
        <v>21</v>
      </c>
      <c r="E732">
        <v>9752</v>
      </c>
      <c r="F732">
        <v>9002</v>
      </c>
      <c r="G732">
        <v>9309</v>
      </c>
      <c r="H732">
        <v>9225</v>
      </c>
      <c r="I732">
        <v>9293</v>
      </c>
      <c r="J732">
        <v>9498</v>
      </c>
      <c r="K732">
        <v>9307</v>
      </c>
      <c r="L732">
        <v>8857</v>
      </c>
      <c r="M732">
        <v>9492</v>
      </c>
      <c r="N732">
        <v>10796</v>
      </c>
      <c r="O732">
        <v>13177</v>
      </c>
      <c r="P732">
        <v>13916</v>
      </c>
    </row>
    <row r="733" spans="1:16" ht="12.75">
      <c r="A733">
        <v>123100</v>
      </c>
      <c r="B733">
        <v>2</v>
      </c>
      <c r="D733" t="s">
        <v>21</v>
      </c>
      <c r="E733">
        <v>13417</v>
      </c>
      <c r="F733">
        <v>13337</v>
      </c>
      <c r="G733">
        <v>13203</v>
      </c>
      <c r="H733">
        <v>13564</v>
      </c>
      <c r="I733">
        <v>13961</v>
      </c>
      <c r="J733">
        <v>12657</v>
      </c>
      <c r="K733">
        <v>10294</v>
      </c>
      <c r="L733">
        <v>10475</v>
      </c>
      <c r="M733">
        <v>10402</v>
      </c>
      <c r="N733">
        <v>10028</v>
      </c>
      <c r="O733">
        <v>9474</v>
      </c>
      <c r="P733">
        <v>9079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2001-11-19T16:40:38Z</cp:lastPrinted>
  <dcterms:created xsi:type="dcterms:W3CDTF">1999-07-28T15:11:32Z</dcterms:created>
  <dcterms:modified xsi:type="dcterms:W3CDTF">2001-11-27T13:48:22Z</dcterms:modified>
  <cp:category/>
  <cp:version/>
  <cp:contentType/>
  <cp:contentStatus/>
</cp:coreProperties>
</file>